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Q24" i="1" s="1"/>
  <c r="T24" i="1"/>
  <c r="S24" i="1"/>
  <c r="R24" i="1"/>
  <c r="P24" i="1"/>
  <c r="O24" i="1"/>
  <c r="N24" i="1"/>
  <c r="M24" i="1"/>
  <c r="K24" i="1" s="1"/>
  <c r="L24" i="1"/>
  <c r="J24" i="1"/>
  <c r="I24" i="1"/>
  <c r="H24" i="1"/>
  <c r="G24" i="1"/>
  <c r="F24" i="1"/>
  <c r="E24" i="1"/>
  <c r="V23" i="1"/>
  <c r="U23" i="1"/>
  <c r="T23" i="1"/>
  <c r="S23" i="1"/>
  <c r="Q23" i="1" s="1"/>
  <c r="R23" i="1"/>
  <c r="P23" i="1"/>
  <c r="O23" i="1"/>
  <c r="K23" i="1" s="1"/>
  <c r="N23" i="1"/>
  <c r="M23" i="1"/>
  <c r="L23" i="1"/>
  <c r="J23" i="1"/>
  <c r="I23" i="1"/>
  <c r="H23" i="1"/>
  <c r="G23" i="1"/>
  <c r="E23" i="1" s="1"/>
  <c r="F23" i="1"/>
  <c r="V22" i="1"/>
  <c r="U22" i="1"/>
  <c r="T22" i="1"/>
  <c r="S22" i="1"/>
  <c r="R22" i="1"/>
  <c r="Q22" i="1"/>
  <c r="P22" i="1"/>
  <c r="O22" i="1"/>
  <c r="N22" i="1"/>
  <c r="M22" i="1"/>
  <c r="K22" i="1" s="1"/>
  <c r="L22" i="1"/>
  <c r="J22" i="1"/>
  <c r="I22" i="1"/>
  <c r="E22" i="1" s="1"/>
  <c r="H22" i="1"/>
  <c r="G22" i="1"/>
  <c r="F22" i="1"/>
  <c r="V21" i="1"/>
  <c r="V25" i="1" s="1"/>
  <c r="U21" i="1"/>
  <c r="U25" i="1" s="1"/>
  <c r="T21" i="1"/>
  <c r="T25" i="1" s="1"/>
  <c r="S21" i="1"/>
  <c r="S25" i="1" s="1"/>
  <c r="R21" i="1"/>
  <c r="R25" i="1" s="1"/>
  <c r="P21" i="1"/>
  <c r="P25" i="1" s="1"/>
  <c r="O21" i="1"/>
  <c r="K21" i="1" s="1"/>
  <c r="K25" i="1" s="1"/>
  <c r="N21" i="1"/>
  <c r="N25" i="1" s="1"/>
  <c r="M21" i="1"/>
  <c r="M25" i="1" s="1"/>
  <c r="L21" i="1"/>
  <c r="L25" i="1" s="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Q14" i="1" s="1"/>
  <c r="T14" i="1"/>
  <c r="S14" i="1"/>
  <c r="R14" i="1"/>
  <c r="P14" i="1"/>
  <c r="O14" i="1"/>
  <c r="N14" i="1"/>
  <c r="M14" i="1"/>
  <c r="K14" i="1" s="1"/>
  <c r="L14" i="1"/>
  <c r="J14" i="1"/>
  <c r="I14" i="1"/>
  <c r="E14" i="1" s="1"/>
  <c r="H14" i="1"/>
  <c r="G14" i="1"/>
  <c r="F14" i="1"/>
  <c r="V13" i="1"/>
  <c r="U13" i="1"/>
  <c r="T13" i="1"/>
  <c r="S13" i="1"/>
  <c r="Q13" i="1" s="1"/>
  <c r="R13" i="1"/>
  <c r="P13" i="1"/>
  <c r="O13" i="1"/>
  <c r="K13" i="1" s="1"/>
  <c r="N13" i="1"/>
  <c r="M13" i="1"/>
  <c r="L13" i="1"/>
  <c r="J13" i="1"/>
  <c r="I13" i="1"/>
  <c r="H13" i="1"/>
  <c r="G13" i="1"/>
  <c r="E13" i="1" s="1"/>
  <c r="F13" i="1"/>
  <c r="V12" i="1"/>
  <c r="U12" i="1"/>
  <c r="Q12" i="1" s="1"/>
  <c r="T12" i="1"/>
  <c r="S12" i="1"/>
  <c r="R12" i="1"/>
  <c r="P12" i="1"/>
  <c r="O12" i="1"/>
  <c r="N12" i="1"/>
  <c r="M12" i="1"/>
  <c r="K12" i="1" s="1"/>
  <c r="L12" i="1"/>
  <c r="J12" i="1"/>
  <c r="I12" i="1"/>
  <c r="E12" i="1" s="1"/>
  <c r="H12" i="1"/>
  <c r="G12" i="1"/>
  <c r="F12" i="1"/>
  <c r="V11" i="1"/>
  <c r="V15" i="1" s="1"/>
  <c r="U11" i="1"/>
  <c r="U15" i="1" s="1"/>
  <c r="T11" i="1"/>
  <c r="T15" i="1" s="1"/>
  <c r="S11" i="1"/>
  <c r="Q11" i="1" s="1"/>
  <c r="Q15" i="1" s="1"/>
  <c r="R11" i="1"/>
  <c r="R15" i="1" s="1"/>
  <c r="P11" i="1"/>
  <c r="P15" i="1" s="1"/>
  <c r="O11" i="1"/>
  <c r="K11" i="1" s="1"/>
  <c r="N11" i="1"/>
  <c r="N15" i="1" s="1"/>
  <c r="M11" i="1"/>
  <c r="M15" i="1" s="1"/>
  <c r="L11" i="1"/>
  <c r="L15" i="1" s="1"/>
  <c r="J11" i="1"/>
  <c r="J15" i="1" s="1"/>
  <c r="I11" i="1"/>
  <c r="I15" i="1" s="1"/>
  <c r="H11" i="1"/>
  <c r="H15" i="1" s="1"/>
  <c r="G11" i="1"/>
  <c r="G15" i="1" s="1"/>
  <c r="F11" i="1"/>
  <c r="F15" i="1" s="1"/>
  <c r="B3" i="1"/>
  <c r="B2" i="1"/>
  <c r="B1" i="1"/>
  <c r="K15" i="1" l="1"/>
  <c r="E25" i="1"/>
  <c r="O15" i="1"/>
  <c r="S15" i="1"/>
  <c r="E17" i="1"/>
  <c r="E19" i="1" s="1"/>
  <c r="Q17" i="1"/>
  <c r="Q19" i="1" s="1"/>
  <c r="G25" i="1"/>
  <c r="O25" i="1"/>
  <c r="E11" i="1"/>
  <c r="E15" i="1" s="1"/>
  <c r="K17" i="1"/>
  <c r="K19"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<sst xmlns="http://schemas.openxmlformats.org/spreadsheetml/2006/main" count="97" uniqueCount="62">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</sst>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20022351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נתיב קרן הפנסיה של פועלי ועובדי מפעלי משק ההסתדרות בע"מ</v>
          </cell>
          <cell r="F13">
            <v>2017</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55</v>
          </cell>
          <cell r="E12">
            <v>15</v>
          </cell>
          <cell r="F12">
            <v>6</v>
          </cell>
          <cell r="AB12">
            <v>212</v>
          </cell>
          <cell r="AC12">
            <v>36</v>
          </cell>
          <cell r="AD12">
            <v>1</v>
          </cell>
        </row>
        <row r="13">
          <cell r="D13">
            <v>4</v>
          </cell>
          <cell r="AB13">
            <v>1</v>
          </cell>
          <cell r="AC13">
            <v>1</v>
          </cell>
        </row>
        <row r="16">
          <cell r="C16">
            <v>80</v>
          </cell>
          <cell r="I16">
            <v>0</v>
          </cell>
          <cell r="O16">
            <v>0</v>
          </cell>
          <cell r="U16">
            <v>0</v>
          </cell>
          <cell r="AA16">
            <v>251</v>
          </cell>
        </row>
        <row r="21">
          <cell r="C21">
            <v>0</v>
          </cell>
          <cell r="I21">
            <v>0</v>
          </cell>
          <cell r="O21">
            <v>0</v>
          </cell>
          <cell r="U21">
            <v>0</v>
          </cell>
          <cell r="AA21">
            <v>0</v>
          </cell>
        </row>
        <row r="23">
          <cell r="AC23">
            <v>2</v>
          </cell>
          <cell r="AD23">
            <v>2</v>
          </cell>
          <cell r="AE23">
            <v>1</v>
          </cell>
          <cell r="AF23">
            <v>1</v>
          </cell>
        </row>
        <row r="27">
          <cell r="C27">
            <v>0</v>
          </cell>
          <cell r="I27">
            <v>0</v>
          </cell>
          <cell r="O27">
            <v>0</v>
          </cell>
          <cell r="U27">
            <v>0</v>
          </cell>
          <cell r="AA27">
            <v>6</v>
          </cell>
        </row>
      </sheetData>
      <sheetData sheetId="6" refreshError="1"/>
      <sheetData sheetId="7">
        <row r="14">
          <cell r="D14">
            <v>303</v>
          </cell>
          <cell r="E14">
            <v>9</v>
          </cell>
          <cell r="F14">
            <v>23</v>
          </cell>
          <cell r="G14">
            <v>12</v>
          </cell>
          <cell r="H14">
            <v>15</v>
          </cell>
          <cell r="I14">
            <v>30</v>
          </cell>
          <cell r="J14">
            <v>214</v>
          </cell>
          <cell r="K14">
            <v>359</v>
          </cell>
          <cell r="L14">
            <v>324</v>
          </cell>
          <cell r="M14">
            <v>31</v>
          </cell>
          <cell r="P14">
            <v>1</v>
          </cell>
          <cell r="Q14">
            <v>3</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נתיב קרן הפנסיה של פועלי ועובדי מפעלי משק ההסתדרות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0.95</v>
      </c>
      <c r="F11" s="38">
        <f>IF('[1] פנסיוני א3'!D12+'[1] פנסיוני א3'!J12=0,0,('[1] פנסיוני א3'!D12+'[1] פנסיוני א3'!J12)/('[1] פנסיוני א3'!$C$16+'[1] פנסיוני א3'!$I$16))</f>
        <v>0.6875</v>
      </c>
      <c r="G11" s="38">
        <f>IF('[1] פנסיוני א3'!E12+'[1] פנסיוני א3'!K12=0,0,('[1] פנסיוני א3'!E12+'[1] פנסיוני א3'!K12)/('[1] פנסיוני א3'!$C$16+'[1] פנסיוני א3'!$I$16))</f>
        <v>0.1875</v>
      </c>
      <c r="H11" s="38">
        <f>IF('[1] פנסיוני א3'!F12+'[1] פנסיוני א3'!L12=0,0,('[1] פנסיוני א3'!F12+'[1] פנסיוני א3'!L12)/('[1] פנסיוני א3'!$C$16+'[1] פנסיוני א3'!$I$16))</f>
        <v>7.4999999999999997E-2</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0.99203187250996017</v>
      </c>
      <c r="R11" s="38">
        <f>IF('[1] פנסיוני א3'!AB12=0,0,('[1] פנסיוני א3'!AB12/'[1] פנסיוני א3'!$AA$16))</f>
        <v>0.84462151394422313</v>
      </c>
      <c r="S11" s="38">
        <f>IF('[1] פנסיוני א3'!AC12=0,0,('[1] פנסיוני א3'!AC12/'[1] פנסיוני א3'!$AA$16))</f>
        <v>0.14342629482071714</v>
      </c>
      <c r="T11" s="38">
        <f>IF('[1] פנסיוני א3'!AD12=0,0,('[1] פנסיוני א3'!AD12/'[1] פנסיוני א3'!$AA$16))</f>
        <v>3.9840637450199202E-3</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0.05</v>
      </c>
      <c r="F12" s="38">
        <f>IF('[1] פנסיוני א3'!D13+'[1] פנסיוני א3'!J13=0,0,('[1] פנסיוני א3'!D13+'[1] פנסיוני א3'!J13)/('[1] פנסיוני א3'!$C$16+'[1] פנסיוני א3'!$I$16))</f>
        <v>0.05</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7.9681274900398405E-3</v>
      </c>
      <c r="R12" s="38">
        <f>IF('[1] פנסיוני א3'!AB13=0,0,('[1] פנסיוני א3'!AB13/'[1] פנסיוני א3'!$AA$16))</f>
        <v>3.9840637450199202E-3</v>
      </c>
      <c r="S12" s="38">
        <f>IF('[1] פנסיוני א3'!AC13=0,0,('[1] פנסיוני א3'!AC13/'[1] פנסיוני א3'!$AA$16))</f>
        <v>3.9840637450199202E-3</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0.73750000000000004</v>
      </c>
      <c r="G15" s="43">
        <f t="shared" si="0"/>
        <v>0.1875</v>
      </c>
      <c r="H15" s="43">
        <f t="shared" si="0"/>
        <v>7.4999999999999997E-2</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0.84860557768924305</v>
      </c>
      <c r="S15" s="43">
        <f t="shared" si="0"/>
        <v>0.14741035856573706</v>
      </c>
      <c r="T15" s="43">
        <f t="shared" si="0"/>
        <v>3.9840637450199202E-3</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0.99999999999999989</v>
      </c>
      <c r="R21" s="38">
        <f>IF('[1] פנסיוני א3'!AB23=0,0,('[1] פנסיוני א3'!AB23/'[1] פנסיוני א3'!$AA$27))</f>
        <v>0</v>
      </c>
      <c r="S21" s="38">
        <f>IF('[1] פנסיוני א3'!AC23=0,0,('[1] פנסיוני א3'!AC23/'[1] פנסיוני א3'!$AA$27))</f>
        <v>0.33333333333333331</v>
      </c>
      <c r="T21" s="38">
        <f>IF('[1] פנסיוני א3'!AD23=0,0,('[1] פנסיוני א3'!AD23/'[1] פנסיוני א3'!$AA$27))</f>
        <v>0.33333333333333331</v>
      </c>
      <c r="U21" s="38">
        <f>IF('[1] פנסיוני א3'!AE23=0,0,('[1] פנסיוני א3'!AE23/'[1] פנסיוני א3'!$AA$27))</f>
        <v>0.16666666666666666</v>
      </c>
      <c r="V21" s="40">
        <f>IF('[1] פנסיוני א3'!AF23=0,0,('[1] פנסיוני א3'!AF23/'[1] פנסיוני א3'!$AA$27))</f>
        <v>0.16666666666666666</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0.99999999999999989</v>
      </c>
      <c r="R25" s="68">
        <f t="shared" si="2"/>
        <v>0</v>
      </c>
      <c r="S25" s="69">
        <f t="shared" si="2"/>
        <v>0.33333333333333331</v>
      </c>
      <c r="T25" s="69">
        <f t="shared" si="2"/>
        <v>0.33333333333333331</v>
      </c>
      <c r="U25" s="69">
        <f t="shared" si="2"/>
        <v>0.16666666666666666</v>
      </c>
      <c r="V25" s="70">
        <f t="shared" si="2"/>
        <v>0.16666666666666666</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נתיב קרן הפנסיה של פועלי ועובדי מפעלי משק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2.9702970297029702E-2</v>
      </c>
      <c r="E10" s="104">
        <f>IF('[1]נספח א4 - P'!$D$14=0,"",'[1]נספח א4 - P'!F14/'[1]נספח א4 - P'!$D$14)</f>
        <v>7.590759075907591E-2</v>
      </c>
      <c r="F10" s="104">
        <f>IF('[1]נספח א4 - P'!$D$14=0,"",'[1]נספח א4 - P'!G14/'[1]נספח א4 - P'!$D$14)</f>
        <v>3.9603960396039604E-2</v>
      </c>
      <c r="G10" s="104">
        <f>IF('[1]נספח א4 - P'!$D$14=0,"",'[1]נספח א4 - P'!H14/'[1]נספח א4 - P'!$D$14)</f>
        <v>4.9504950495049507E-2</v>
      </c>
      <c r="H10" s="104">
        <f>IF('[1]נספח א4 - P'!$D$14=0,"",'[1]נספח א4 - P'!I14/'[1]נספח א4 - P'!$D$14)</f>
        <v>9.9009900990099015E-2</v>
      </c>
      <c r="I10" s="104">
        <f>IF('[1]נספח א4 - P'!$D$14=0,"",'[1]נספח א4 - P'!J14/'[1]נספח א4 - P'!$D$14)</f>
        <v>0.70627062706270627</v>
      </c>
      <c r="J10" s="104">
        <f>IF('[1]נספח א4 - P'!$K$14=0,"",'[1]נספח א4 - P'!K14/'[1]נספח א4 - P'!$K$14)</f>
        <v>1</v>
      </c>
      <c r="K10" s="104">
        <f>IF('[1]נספח א4 - P'!$K$14=0,"",'[1]נספח א4 - P'!L14/'[1]נספח א4 - P'!$K$14)</f>
        <v>0.90250696378830086</v>
      </c>
      <c r="L10" s="104">
        <f>IF('[1]נספח א4 - P'!$K$14=0,"",'[1]נספח א4 - P'!M14/'[1]נספח א4 - P'!$K$14)</f>
        <v>8.6350974930362118E-2</v>
      </c>
      <c r="M10" s="104">
        <f>IF('[1]נספח א4 - P'!$K$14=0,"",'[1]נספח א4 - P'!N14/'[1]נספח א4 - P'!$K$14)</f>
        <v>0</v>
      </c>
      <c r="N10" s="104">
        <f>IF('[1]נספח א4 - P'!$K$14=0,"",'[1]נספח א4 - P'!O14/'[1]נספח א4 - P'!$K$14)</f>
        <v>0</v>
      </c>
      <c r="O10" s="104">
        <f>IF('[1]נספח א4 - P'!$K$14=0,"",'[1]נספח א4 - P'!P14/'[1]נספח א4 - P'!$K$14)</f>
        <v>2.7855153203342618E-3</v>
      </c>
      <c r="P10" s="105">
        <f>IF('[1]נספח א4 - P'!$K$14=0,"",'[1]נספח א4 - P'!Q14/'[1]נספח א4 - P'!$K$14)</f>
        <v>8.356545961002786E-3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2018-02-13T10:46:25Z</dcterms:created>
  <dcterms:modified xsi:type="dcterms:W3CDTF">2018-02-13T10:47:30Z</dcterms:modified>
</cp:coreProperties>
</file>