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2"/>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s="1"/>
  <c r="J24" i="1"/>
  <c r="I24" i="1"/>
  <c r="H24" i="1"/>
  <c r="G24" i="1"/>
  <c r="F24" i="1"/>
  <c r="E24" i="1" s="1"/>
  <c r="V23" i="1"/>
  <c r="U23" i="1"/>
  <c r="T23" i="1"/>
  <c r="S23" i="1"/>
  <c r="R23" i="1"/>
  <c r="Q23" i="1" s="1"/>
  <c r="P23" i="1"/>
  <c r="O23" i="1"/>
  <c r="N23" i="1"/>
  <c r="M23" i="1"/>
  <c r="L23" i="1"/>
  <c r="K23" i="1" s="1"/>
  <c r="J23" i="1"/>
  <c r="I23" i="1"/>
  <c r="H23" i="1"/>
  <c r="G23" i="1"/>
  <c r="F23" i="1"/>
  <c r="E23" i="1" s="1"/>
  <c r="V22" i="1"/>
  <c r="U22" i="1"/>
  <c r="T22" i="1"/>
  <c r="S22" i="1"/>
  <c r="R22" i="1"/>
  <c r="Q22" i="1" s="1"/>
  <c r="P22" i="1"/>
  <c r="O22" i="1"/>
  <c r="N22" i="1"/>
  <c r="M22" i="1"/>
  <c r="L22" i="1"/>
  <c r="K22" i="1" s="1"/>
  <c r="J22" i="1"/>
  <c r="I22" i="1"/>
  <c r="H22" i="1"/>
  <c r="G22" i="1"/>
  <c r="F22" i="1"/>
  <c r="E22" i="1"/>
  <c r="V21" i="1"/>
  <c r="V25" i="1" s="1"/>
  <c r="U21" i="1"/>
  <c r="U25" i="1" s="1"/>
  <c r="T21" i="1"/>
  <c r="T25" i="1" s="1"/>
  <c r="S21" i="1"/>
  <c r="S25" i="1" s="1"/>
  <c r="R21" i="1"/>
  <c r="R25" i="1" s="1"/>
  <c r="P21" i="1"/>
  <c r="P25" i="1" s="1"/>
  <c r="O21" i="1"/>
  <c r="O25" i="1" s="1"/>
  <c r="N21" i="1"/>
  <c r="N25" i="1" s="1"/>
  <c r="M21" i="1"/>
  <c r="M25" i="1" s="1"/>
  <c r="L21" i="1"/>
  <c r="L25" i="1" s="1"/>
  <c r="K21" i="1"/>
  <c r="J21" i="1"/>
  <c r="J25" i="1" s="1"/>
  <c r="I21" i="1"/>
  <c r="I25" i="1" s="1"/>
  <c r="H21" i="1"/>
  <c r="H25" i="1" s="1"/>
  <c r="G21" i="1"/>
  <c r="G25" i="1" s="1"/>
  <c r="F21" i="1"/>
  <c r="F25" i="1" s="1"/>
  <c r="V18" i="1"/>
  <c r="U18" i="1"/>
  <c r="T18" i="1"/>
  <c r="S18" i="1"/>
  <c r="R18" i="1"/>
  <c r="Q18" i="1" s="1"/>
  <c r="P18" i="1"/>
  <c r="O18" i="1"/>
  <c r="N18" i="1"/>
  <c r="K18" i="1" s="1"/>
  <c r="M18" i="1"/>
  <c r="L18" i="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K25" i="1" l="1"/>
  <c r="K11" i="1"/>
  <c r="K15" i="1" s="1"/>
  <c r="E17" i="1"/>
  <c r="E19" i="1" s="1"/>
  <c r="Q17" i="1"/>
  <c r="Q19" i="1" s="1"/>
  <c r="E11" i="1"/>
  <c r="E15" i="1" s="1"/>
  <c r="Q11" i="1"/>
  <c r="Q15" i="1" s="1"/>
  <c r="K17" i="1"/>
  <c r="K19" i="1" s="1"/>
  <c r="E21" i="1"/>
  <c r="E25" i="1" s="1"/>
  <c r="Q21" i="1"/>
  <c r="Q25"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<sst xmlns="http://schemas.openxmlformats.org/spreadsheetml/2006/main" count="134" uniqueCount="62">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</sst>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70007476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קרן ביטוח ופנסיה לפועלים חקלאים ובלתי מקצועיים בישראל אגודה שיתופית בע"מ</v>
          </cell>
          <cell r="F13">
            <v>2017</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ow r="12">
          <cell r="D12">
            <v>2</v>
          </cell>
          <cell r="E12">
            <v>3</v>
          </cell>
          <cell r="AB12">
            <v>50</v>
          </cell>
          <cell r="AC12">
            <v>16</v>
          </cell>
          <cell r="AD12">
            <v>11</v>
          </cell>
          <cell r="AE12">
            <v>3</v>
          </cell>
          <cell r="AF12">
            <v>2</v>
          </cell>
        </row>
        <row r="16">
          <cell r="C16">
            <v>5</v>
          </cell>
          <cell r="I16">
            <v>0</v>
          </cell>
          <cell r="O16">
            <v>0</v>
          </cell>
          <cell r="U16">
            <v>0</v>
          </cell>
          <cell r="AA16">
            <v>82</v>
          </cell>
        </row>
        <row r="21">
          <cell r="C21">
            <v>0</v>
          </cell>
          <cell r="I21">
            <v>0</v>
          </cell>
          <cell r="O21">
            <v>0</v>
          </cell>
          <cell r="U21">
            <v>0</v>
          </cell>
          <cell r="AA21">
            <v>0</v>
          </cell>
        </row>
        <row r="23">
          <cell r="AC23">
            <v>1</v>
          </cell>
          <cell r="AF23">
            <v>1</v>
          </cell>
        </row>
        <row r="27">
          <cell r="C27">
            <v>0</v>
          </cell>
          <cell r="I27">
            <v>0</v>
          </cell>
          <cell r="O27">
            <v>0</v>
          </cell>
          <cell r="U27">
            <v>0</v>
          </cell>
          <cell r="AA27">
            <v>2</v>
          </cell>
        </row>
      </sheetData>
      <sheetData sheetId="6">
        <row r="14">
          <cell r="D14">
            <v>2020</v>
          </cell>
          <cell r="E14">
            <v>1716</v>
          </cell>
          <cell r="F14">
            <v>151</v>
          </cell>
          <cell r="G14">
            <v>29</v>
          </cell>
          <cell r="H14">
            <v>32</v>
          </cell>
          <cell r="I14">
            <v>33</v>
          </cell>
          <cell r="J14">
            <v>59</v>
          </cell>
          <cell r="K14">
            <v>0</v>
          </cell>
        </row>
      </sheetData>
      <sheetData sheetId="7">
        <row r="14">
          <cell r="D14">
            <v>3655</v>
          </cell>
          <cell r="E14">
            <v>136</v>
          </cell>
          <cell r="F14">
            <v>432</v>
          </cell>
          <cell r="G14">
            <v>339</v>
          </cell>
          <cell r="H14">
            <v>363</v>
          </cell>
          <cell r="I14">
            <v>708</v>
          </cell>
          <cell r="J14">
            <v>1677</v>
          </cell>
          <cell r="K14">
            <v>91</v>
          </cell>
          <cell r="L14">
            <v>89</v>
          </cell>
          <cell r="M14">
            <v>2</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ביטוח ופנסיה לפועלים חקלאים ובלתי מקצועיים בישראל אגודה שיתופית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0.4</v>
      </c>
      <c r="G11" s="38">
        <f>IF('[1] פנסיוני א3'!E12+'[1] פנסיוני א3'!K12=0,0,('[1] פנסיוני א3'!E12+'[1] פנסיוני א3'!K12)/('[1] פנסיוני א3'!$C$16+'[1] פנסיוני א3'!$I$16))</f>
        <v>0.6</v>
      </c>
      <c r="H11" s="38">
        <f>IF('[1] פנסיוני א3'!F12+'[1] פנסיוני א3'!L12=0,0,('[1] פנסיוני א3'!F12+'[1] פנסיוני א3'!L12)/('[1] פנסיוני א3'!$C$16+'[1] פנסיוני א3'!$I$16))</f>
        <v>0</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0.6097560975609756</v>
      </c>
      <c r="S11" s="38">
        <f>IF('[1] פנסיוני א3'!AC12=0,0,('[1] פנסיוני א3'!AC12/'[1] פנסיוני א3'!$AA$16))</f>
        <v>0.1951219512195122</v>
      </c>
      <c r="T11" s="38">
        <f>IF('[1] פנסיוני א3'!AD12=0,0,('[1] פנסיוני א3'!AD12/'[1] פנסיוני א3'!$AA$16))</f>
        <v>0.13414634146341464</v>
      </c>
      <c r="U11" s="38">
        <f>IF('[1] פנסיוני א3'!AE12=0,0,('[1] פנסיוני א3'!AE12/'[1] פנסיוני א3'!$AA$16))</f>
        <v>3.6585365853658534E-2</v>
      </c>
      <c r="V11" s="40">
        <f>IF('[1] פנסיוני א3'!AF12=0,0,('[1] פנסיוני א3'!AF12/'[1] פנסיוני א3'!$AA$16))</f>
        <v>2.4390243902439025E-2</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0.4</v>
      </c>
      <c r="G15" s="43">
        <f t="shared" si="0"/>
        <v>0.6</v>
      </c>
      <c r="H15" s="43">
        <f t="shared" si="0"/>
        <v>0</v>
      </c>
      <c r="I15" s="43">
        <f t="shared" si="0"/>
        <v>0</v>
      </c>
      <c r="J15" s="43">
        <f t="shared" si="0"/>
        <v>0</v>
      </c>
      <c r="K15" s="37">
        <f t="shared" si="0"/>
        <v>0</v>
      </c>
      <c r="L15" s="43">
        <f t="shared" si="0"/>
        <v>0</v>
      </c>
      <c r="M15" s="43">
        <f t="shared" si="0"/>
        <v>0</v>
      </c>
      <c r="N15" s="43">
        <f t="shared" si="0"/>
        <v>0</v>
      </c>
      <c r="O15" s="43">
        <f t="shared" si="0"/>
        <v>0</v>
      </c>
      <c r="P15" s="43">
        <f t="shared" si="0"/>
        <v>0</v>
      </c>
      <c r="Q15" s="37">
        <f t="shared" si="0"/>
        <v>1</v>
      </c>
      <c r="R15" s="43">
        <f t="shared" si="0"/>
        <v>0.6097560975609756</v>
      </c>
      <c r="S15" s="43">
        <f t="shared" si="0"/>
        <v>0.1951219512195122</v>
      </c>
      <c r="T15" s="43">
        <f t="shared" si="0"/>
        <v>0.13414634146341464</v>
      </c>
      <c r="U15" s="43">
        <f t="shared" si="0"/>
        <v>3.6585365853658534E-2</v>
      </c>
      <c r="V15" s="44">
        <f t="shared" si="0"/>
        <v>2.4390243902439025E-2</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0.5</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0.5</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0.5</v>
      </c>
      <c r="T25" s="69">
        <f t="shared" si="2"/>
        <v>0</v>
      </c>
      <c r="U25" s="69">
        <f t="shared" si="2"/>
        <v>0</v>
      </c>
      <c r="V25" s="70">
        <f t="shared" si="2"/>
        <v>0.5</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קרן ביטוח ופנסיה לפועלים חקלאים ובלתי מקצועיים בישראל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0.84950495049504948</v>
      </c>
      <c r="E10" s="104">
        <f>IF('[1]נספח א4 - G'!$D$14=0,"",'[1]נספח א4 - G'!F14/'[1]נספח א4 - G'!$D$14)</f>
        <v>7.4752475247524749E-2</v>
      </c>
      <c r="F10" s="104">
        <f>IF('[1]נספח א4 - G'!$D$14=0,"",'[1]נספח א4 - G'!G14/'[1]נספח א4 - G'!$D$14)</f>
        <v>1.4356435643564357E-2</v>
      </c>
      <c r="G10" s="104">
        <f>IF('[1]נספח א4 - G'!$D$14=0,"",'[1]נספח א4 - G'!H14/'[1]נספח א4 - G'!$D$14)</f>
        <v>1.5841584158415842E-2</v>
      </c>
      <c r="H10" s="104">
        <f>IF('[1]נספח א4 - G'!$D$14=0,"",'[1]נספח א4 - G'!I14/'[1]נספח א4 - G'!$D$14)</f>
        <v>1.6336633663366337E-2</v>
      </c>
      <c r="I10" s="104">
        <f>IF('[1]נספח א4 - G'!$D$14=0,"",'[1]נספח א4 - G'!J14/'[1]נספח א4 - G'!$D$14)</f>
        <v>2.920792079207921E-2</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ביטוח ופנסיה לפועלים חקלאים ובלתי מקצועיים בישראל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3.7209302325581395E-2</v>
      </c>
      <c r="E10" s="104">
        <f>IF('[1]נספח א4 - P'!$D$14=0,"",'[1]נספח א4 - P'!F14/'[1]נספח א4 - P'!$D$14)</f>
        <v>0.11819425444596443</v>
      </c>
      <c r="F10" s="104">
        <f>IF('[1]נספח א4 - P'!$D$14=0,"",'[1]נספח א4 - P'!G14/'[1]נספח א4 - P'!$D$14)</f>
        <v>9.2749658002735977E-2</v>
      </c>
      <c r="G10" s="104">
        <f>IF('[1]נספח א4 - P'!$D$14=0,"",'[1]נספח א4 - P'!H14/'[1]נספח א4 - P'!$D$14)</f>
        <v>9.9316005471956223E-2</v>
      </c>
      <c r="H10" s="104">
        <f>IF('[1]נספח א4 - P'!$D$14=0,"",'[1]נספח א4 - P'!I14/'[1]נספח א4 - P'!$D$14)</f>
        <v>0.19370725034199726</v>
      </c>
      <c r="I10" s="104">
        <f>IF('[1]נספח א4 - P'!$D$14=0,"",'[1]נספח א4 - P'!J14/'[1]נספח א4 - P'!$D$14)</f>
        <v>0.45882352941176469</v>
      </c>
      <c r="J10" s="104">
        <f>IF('[1]נספח א4 - P'!$K$14=0,"",'[1]נספח א4 - P'!K14/'[1]נספח א4 - P'!$K$14)</f>
        <v>1</v>
      </c>
      <c r="K10" s="104">
        <f>IF('[1]נספח א4 - P'!$K$14=0,"",'[1]נספח א4 - P'!L14/'[1]נספח א4 - P'!$K$14)</f>
        <v>0.97802197802197799</v>
      </c>
      <c r="L10" s="104">
        <f>IF('[1]נספח א4 - P'!$K$14=0,"",'[1]נספח א4 - P'!M14/'[1]נספח א4 - P'!$K$14)</f>
        <v>2.197802197802198E-2</v>
      </c>
      <c r="M10" s="104">
        <f>IF('[1]נספח א4 - P'!$K$14=0,"",'[1]נספח א4 - P'!N14/'[1]נספח א4 - P'!$K$14)</f>
        <v>0</v>
      </c>
      <c r="N10" s="104">
        <f>IF('[1]נספח א4 - P'!$K$14=0,"",'[1]נספח א4 - P'!O14/'[1]נספח א4 - P'!$K$14)</f>
        <v>0</v>
      </c>
      <c r="O10" s="104">
        <f>IF('[1]נספח א4 - P'!$K$14=0,"",'[1]נספח א4 - P'!P14/'[1]נספח א4 - P'!$K$14)</f>
        <v>0</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2018-02-13T10:54:15Z</dcterms:created>
  <dcterms:modified xsi:type="dcterms:W3CDTF">2018-02-13T10:55:23Z</dcterms:modified>
</cp:coreProperties>
</file>