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V14" i="1"/>
  <c r="U14" i="1"/>
  <c r="Q14" i="1" s="1"/>
  <c r="T14" i="1"/>
  <c r="S14" i="1"/>
  <c r="R14" i="1"/>
  <c r="P14" i="1"/>
  <c r="O14" i="1"/>
  <c r="N14" i="1"/>
  <c r="M14" i="1"/>
  <c r="K14" i="1" s="1"/>
  <c r="L14" i="1"/>
  <c r="J14" i="1"/>
  <c r="I14" i="1"/>
  <c r="H14" i="1"/>
  <c r="G14" i="1"/>
  <c r="F14" i="1"/>
  <c r="E14" i="1"/>
  <c r="V13" i="1"/>
  <c r="U13" i="1"/>
  <c r="T13" i="1"/>
  <c r="S13" i="1"/>
  <c r="R13" i="1"/>
  <c r="Q13" i="1" s="1"/>
  <c r="P13" i="1"/>
  <c r="O13" i="1"/>
  <c r="K13" i="1" s="1"/>
  <c r="N13" i="1"/>
  <c r="M13" i="1"/>
  <c r="L13" i="1"/>
  <c r="J13" i="1"/>
  <c r="I13" i="1"/>
  <c r="H13" i="1"/>
  <c r="G13" i="1"/>
  <c r="F13" i="1"/>
  <c r="E13" i="1" s="1"/>
  <c r="V12" i="1"/>
  <c r="U12" i="1"/>
  <c r="T12" i="1"/>
  <c r="S12" i="1"/>
  <c r="R12" i="1"/>
  <c r="Q12" i="1"/>
  <c r="P12" i="1"/>
  <c r="O12" i="1"/>
  <c r="N12" i="1"/>
  <c r="M12" i="1"/>
  <c r="L12" i="1"/>
  <c r="K12" i="1" s="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E25" i="1" l="1"/>
  <c r="E17" i="1"/>
  <c r="E19" i="1" s="1"/>
  <c r="G25" i="1"/>
  <c r="S25" i="1"/>
  <c r="E11" i="1"/>
  <c r="E15" i="1" s="1"/>
  <c r="Q11" i="1"/>
  <c r="Q15" i="1" s="1"/>
  <c r="K17" i="1"/>
  <c r="K19"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<sst xmlns="http://schemas.openxmlformats.org/spreadsheetml/2006/main" count="134" uniqueCount="62">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</sst>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ivtachim-statistic-bakashot-tviot-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מבטחים מוסד לביטוח סוציאלי של העובדים בע"מ</v>
          </cell>
          <cell r="F13">
            <v>2016</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885</v>
          </cell>
          <cell r="E12">
            <v>121</v>
          </cell>
          <cell r="F12">
            <v>76</v>
          </cell>
          <cell r="G12">
            <v>9</v>
          </cell>
          <cell r="H12">
            <v>10</v>
          </cell>
          <cell r="AB12">
            <v>1314</v>
          </cell>
          <cell r="AC12">
            <v>424</v>
          </cell>
          <cell r="AD12">
            <v>3</v>
          </cell>
          <cell r="AE12">
            <v>1</v>
          </cell>
          <cell r="AF12">
            <v>1</v>
          </cell>
        </row>
        <row r="13">
          <cell r="D13">
            <v>7</v>
          </cell>
          <cell r="E13">
            <v>8</v>
          </cell>
          <cell r="F13">
            <v>15</v>
          </cell>
          <cell r="G13">
            <v>2</v>
          </cell>
          <cell r="H13">
            <v>7</v>
          </cell>
        </row>
        <row r="15">
          <cell r="F15">
            <v>1</v>
          </cell>
        </row>
        <row r="16">
          <cell r="C16">
            <v>1141</v>
          </cell>
          <cell r="I16">
            <v>0</v>
          </cell>
          <cell r="O16">
            <v>0</v>
          </cell>
          <cell r="U16">
            <v>0</v>
          </cell>
          <cell r="AA16">
            <v>1743</v>
          </cell>
        </row>
        <row r="21">
          <cell r="C21">
            <v>0</v>
          </cell>
          <cell r="I21">
            <v>0</v>
          </cell>
          <cell r="O21">
            <v>0</v>
          </cell>
          <cell r="U21">
            <v>0</v>
          </cell>
          <cell r="AA21">
            <v>0</v>
          </cell>
        </row>
        <row r="23">
          <cell r="G23">
            <v>1</v>
          </cell>
          <cell r="AB23">
            <v>1</v>
          </cell>
          <cell r="AC23">
            <v>13</v>
          </cell>
          <cell r="AD23">
            <v>10</v>
          </cell>
          <cell r="AF23">
            <v>7</v>
          </cell>
        </row>
        <row r="24">
          <cell r="AC24">
            <v>2</v>
          </cell>
          <cell r="AD24">
            <v>2</v>
          </cell>
          <cell r="AE24">
            <v>2</v>
          </cell>
          <cell r="AF24">
            <v>3</v>
          </cell>
        </row>
        <row r="25">
          <cell r="G25">
            <v>1</v>
          </cell>
          <cell r="H25">
            <v>1</v>
          </cell>
          <cell r="AC25">
            <v>2</v>
          </cell>
          <cell r="AD25">
            <v>2</v>
          </cell>
          <cell r="AF25">
            <v>1</v>
          </cell>
        </row>
        <row r="26">
          <cell r="H26">
            <v>1</v>
          </cell>
          <cell r="AB26">
            <v>2</v>
          </cell>
          <cell r="AD26">
            <v>3</v>
          </cell>
          <cell r="AE26">
            <v>2</v>
          </cell>
        </row>
        <row r="27">
          <cell r="C27">
            <v>4</v>
          </cell>
          <cell r="I27">
            <v>0</v>
          </cell>
          <cell r="O27">
            <v>0</v>
          </cell>
          <cell r="U27">
            <v>0</v>
          </cell>
          <cell r="AA27">
            <v>52</v>
          </cell>
        </row>
      </sheetData>
      <sheetData sheetId="6">
        <row r="14">
          <cell r="D14">
            <v>4863</v>
          </cell>
          <cell r="E14">
            <v>888</v>
          </cell>
          <cell r="F14">
            <v>1208</v>
          </cell>
          <cell r="G14">
            <v>933</v>
          </cell>
          <cell r="H14">
            <v>186</v>
          </cell>
          <cell r="I14">
            <v>514</v>
          </cell>
          <cell r="J14">
            <v>1134</v>
          </cell>
          <cell r="K14">
            <v>0</v>
          </cell>
        </row>
      </sheetData>
      <sheetData sheetId="7">
        <row r="14">
          <cell r="D14">
            <v>9357</v>
          </cell>
          <cell r="E14">
            <v>887</v>
          </cell>
          <cell r="F14">
            <v>1032</v>
          </cell>
          <cell r="G14">
            <v>853</v>
          </cell>
          <cell r="H14">
            <v>779</v>
          </cell>
          <cell r="I14">
            <v>1409</v>
          </cell>
          <cell r="J14">
            <v>4397</v>
          </cell>
          <cell r="K14">
            <v>4342</v>
          </cell>
          <cell r="L14">
            <v>4266</v>
          </cell>
          <cell r="M14">
            <v>53</v>
          </cell>
          <cell r="O14">
            <v>10</v>
          </cell>
          <cell r="P14">
            <v>9</v>
          </cell>
          <cell r="Q14">
            <v>4</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24" sqref="E24"/>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מבטחים מוסד לביטוח סוציאלי של העובדים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0.96494303242769508</v>
      </c>
      <c r="F11" s="38">
        <f>IF('[1] פנסיוני א3'!D12+'[1] פנסיוני א3'!J12=0,0,('[1] פנסיוני א3'!D12+'[1] פנסיוני א3'!J12)/('[1] פנסיוני א3'!$C$16+'[1] פנסיוני א3'!$I$16))</f>
        <v>0.77563540753724802</v>
      </c>
      <c r="G11" s="38">
        <f>IF('[1] פנסיוני א3'!E12+'[1] פנסיוני א3'!K12=0,0,('[1] פנסיוני א3'!E12+'[1] פנסיוני א3'!K12)/('[1] פנסיוני א3'!$C$16+'[1] פנסיוני א3'!$I$16))</f>
        <v>0.10604732690622261</v>
      </c>
      <c r="H11" s="38">
        <f>IF('[1] פנסיוני א3'!F12+'[1] פנסיוני א3'!L12=0,0,('[1] פנסיוני א3'!F12+'[1] פנסיוני א3'!L12)/('[1] פנסיוני א3'!$C$16+'[1] פנסיוני א3'!$I$16))</f>
        <v>6.660823838737949E-2</v>
      </c>
      <c r="I11" s="38">
        <f>IF('[1] פנסיוני א3'!G12+'[1] פנסיוני א3'!M12=0,0,('[1] פנסיוני א3'!G12+'[1] פנסיוני א3'!M12)/('[1] פנסיוני א3'!$C$16+'[1] פנסיוני א3'!$I$16))</f>
        <v>7.8878177037686233E-3</v>
      </c>
      <c r="J11" s="39">
        <f>IF('[1] פנסיוני א3'!H12+'[1] פנסיוני א3'!N12=0,0,('[1] פנסיוני א3'!H12+'[1] פנסיוני א3'!N12)/('[1] פנסיוני א3'!$C$16+'[1] פנסיוני א3'!$I$16))</f>
        <v>8.7642418930762491E-3</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0.99999999999999989</v>
      </c>
      <c r="R11" s="38">
        <f>IF('[1] פנסיוני א3'!AB12=0,0,('[1] פנסיוני א3'!AB12/'[1] פנסיוני א3'!$AA$16))</f>
        <v>0.75387263339070565</v>
      </c>
      <c r="S11" s="38">
        <f>IF('[1] פנסיוני א3'!AC12=0,0,('[1] פנסיוני א3'!AC12/'[1] פנסיוני א3'!$AA$16))</f>
        <v>0.24325874928284566</v>
      </c>
      <c r="T11" s="38">
        <f>IF('[1] פנסיוני א3'!AD12=0,0,('[1] פנסיוני א3'!AD12/'[1] פנסיוני א3'!$AA$16))</f>
        <v>1.7211703958691911E-3</v>
      </c>
      <c r="U11" s="38">
        <f>IF('[1] פנסיוני א3'!AE12=0,0,('[1] פנסיוני א3'!AE12/'[1] פנסיוני א3'!$AA$16))</f>
        <v>5.737234652897303E-4</v>
      </c>
      <c r="V11" s="40">
        <f>IF('[1] פנסיוני א3'!AF12=0,0,('[1] פנסיוני א3'!AF12/'[1] פנסיוני א3'!$AA$16))</f>
        <v>5.737234652897303E-4</v>
      </c>
    </row>
    <row r="12" spans="1:22" x14ac:dyDescent="0.2">
      <c r="A12" s="33">
        <v>4</v>
      </c>
      <c r="B12" s="34" t="s">
        <v>32</v>
      </c>
      <c r="C12" s="35"/>
      <c r="D12" s="36"/>
      <c r="E12" s="37">
        <f>SUM(F12:J12)</f>
        <v>3.4180543382997371E-2</v>
      </c>
      <c r="F12" s="38">
        <f>IF('[1] פנסיוני א3'!D13+'[1] פנסיוני א3'!J13=0,0,('[1] פנסיוני א3'!D13+'[1] פנסיוני א3'!J13)/('[1] פנסיוני א3'!$C$16+'[1] פנסיוני א3'!$I$16))</f>
        <v>6.1349693251533744E-3</v>
      </c>
      <c r="G12" s="38">
        <f>IF('[1] פנסיוני א3'!E13+'[1] פנסיוני א3'!K13=0,0,('[1] פנסיוני א3'!E13+'[1] פנסיוני א3'!K13)/('[1] פנסיוני א3'!$C$16+'[1] פנסיוני א3'!$I$16))</f>
        <v>7.0113935144609993E-3</v>
      </c>
      <c r="H12" s="38">
        <f>IF('[1] פנסיוני א3'!F13+'[1] פנסיוני א3'!L13=0,0,('[1] פנסיוני א3'!F13+'[1] פנסיוני א3'!L13)/('[1] פנסיוני א3'!$C$16+'[1] פנסיוני א3'!$I$16))</f>
        <v>1.3146362839614373E-2</v>
      </c>
      <c r="I12" s="38">
        <f>IF('[1] פנסיוני א3'!G13+'[1] פנסיוני א3'!M13=0,0,('[1] פנסיוני א3'!G13+'[1] פנסיוני א3'!M13)/('[1] פנסיוני א3'!$C$16+'[1] פנסיוני א3'!$I$16))</f>
        <v>1.7528483786152498E-3</v>
      </c>
      <c r="J12" s="39">
        <f>IF('[1] פנסיוני א3'!H13+'[1] פנסיוני א3'!N13=0,0,('[1] פנסיוני א3'!H13+'[1] פנסיוני א3'!N13)/('[1] פנסיוני א3'!$C$16+'[1] פנסיוני א3'!$I$16))</f>
        <v>6.1349693251533744E-3</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8.7642418930762491E-4</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8.7642418930762491E-4</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0.78177037686240136</v>
      </c>
      <c r="G15" s="43">
        <f t="shared" si="0"/>
        <v>0.1130587204206836</v>
      </c>
      <c r="H15" s="43">
        <f t="shared" si="0"/>
        <v>8.0631025416301488E-2</v>
      </c>
      <c r="I15" s="43">
        <f t="shared" si="0"/>
        <v>9.6406660823838732E-3</v>
      </c>
      <c r="J15" s="43">
        <f t="shared" si="0"/>
        <v>1.4899211218229624E-2</v>
      </c>
      <c r="K15" s="37">
        <f t="shared" si="0"/>
        <v>0</v>
      </c>
      <c r="L15" s="43">
        <f t="shared" si="0"/>
        <v>0</v>
      </c>
      <c r="M15" s="43">
        <f t="shared" si="0"/>
        <v>0</v>
      </c>
      <c r="N15" s="43">
        <f t="shared" si="0"/>
        <v>0</v>
      </c>
      <c r="O15" s="43">
        <f t="shared" si="0"/>
        <v>0</v>
      </c>
      <c r="P15" s="43">
        <f t="shared" si="0"/>
        <v>0</v>
      </c>
      <c r="Q15" s="37">
        <f t="shared" si="0"/>
        <v>0.99999999999999989</v>
      </c>
      <c r="R15" s="43">
        <f t="shared" si="0"/>
        <v>0.75387263339070565</v>
      </c>
      <c r="S15" s="43">
        <f t="shared" si="0"/>
        <v>0.24325874928284566</v>
      </c>
      <c r="T15" s="43">
        <f t="shared" si="0"/>
        <v>1.7211703958691911E-3</v>
      </c>
      <c r="U15" s="43">
        <f t="shared" si="0"/>
        <v>5.737234652897303E-4</v>
      </c>
      <c r="V15" s="44">
        <f t="shared" si="0"/>
        <v>5.737234652897303E-4</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0.25</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0.25</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0.59615384615384615</v>
      </c>
      <c r="R21" s="38">
        <f>IF('[1] פנסיוני א3'!AB23=0,0,('[1] פנסיוני א3'!AB23/'[1] פנסיוני א3'!$AA$27))</f>
        <v>1.9230769230769232E-2</v>
      </c>
      <c r="S21" s="38">
        <f>IF('[1] פנסיוני א3'!AC23=0,0,('[1] פנסיוני א3'!AC23/'[1] פנסיוני א3'!$AA$27))</f>
        <v>0.25</v>
      </c>
      <c r="T21" s="38">
        <f>IF('[1] פנסיוני א3'!AD23=0,0,('[1] פנסיוני א3'!AD23/'[1] פנסיוני א3'!$AA$27))</f>
        <v>0.19230769230769232</v>
      </c>
      <c r="U21" s="38">
        <f>IF('[1] פנסיוני א3'!AE23=0,0,('[1] פנסיוני א3'!AE23/'[1] פנסיוני א3'!$AA$27))</f>
        <v>0</v>
      </c>
      <c r="V21" s="40">
        <f>IF('[1] פנסיוני א3'!AF23=0,0,('[1] פנסיוני א3'!AF23/'[1] פנסיוני א3'!$AA$27))</f>
        <v>0.13461538461538461</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0.17307692307692307</v>
      </c>
      <c r="R22" s="38">
        <f>IF('[1] פנסיוני א3'!AB24=0,0,('[1] פנסיוני א3'!AB24/'[1] פנסיוני א3'!$AA$27))</f>
        <v>0</v>
      </c>
      <c r="S22" s="38">
        <f>IF('[1] פנסיוני א3'!AC24=0,0,('[1] פנסיוני א3'!AC24/'[1] פנסיוני א3'!$AA$27))</f>
        <v>3.8461538461538464E-2</v>
      </c>
      <c r="T22" s="38">
        <f>IF('[1] פנסיוני א3'!AD24=0,0,('[1] פנסיוני א3'!AD24/'[1] פנסיוני א3'!$AA$27))</f>
        <v>3.8461538461538464E-2</v>
      </c>
      <c r="U22" s="38">
        <f>IF('[1] פנסיוני א3'!AE24=0,0,('[1] פנסיוני א3'!AE24/'[1] פנסיוני א3'!$AA$27))</f>
        <v>3.8461538461538464E-2</v>
      </c>
      <c r="V22" s="40">
        <f>IF('[1] פנסיוני א3'!AF24=0,0,('[1] פנסיוני א3'!AF24/'[1] פנסיוני א3'!$AA$27))</f>
        <v>5.7692307692307696E-2</v>
      </c>
    </row>
    <row r="23" spans="1:22" x14ac:dyDescent="0.2">
      <c r="A23" s="33">
        <v>3</v>
      </c>
      <c r="B23" s="34" t="s">
        <v>41</v>
      </c>
      <c r="C23" s="35"/>
      <c r="D23" s="36"/>
      <c r="E23" s="58">
        <f>SUM(F23:J23)</f>
        <v>0.5</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0.25</v>
      </c>
      <c r="J23" s="60">
        <f>IF('[1] פנסיוני א3'!H25+'[1] פנסיוני א3'!N25=0,0,('[1] פנסיוני א3'!H25+'[1] פנסיוני א3'!N25)/('[1] פנסיוני א3'!$C$27+'[1] פנסיוני א3'!$I$27))</f>
        <v>0.25</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9.6153846153846159E-2</v>
      </c>
      <c r="R23" s="38">
        <f>IF('[1] פנסיוני א3'!AB25=0,0,('[1] פנסיוני א3'!AB25/'[1] פנסיוני א3'!$AA$27))</f>
        <v>0</v>
      </c>
      <c r="S23" s="38">
        <f>IF('[1] פנסיוני א3'!AC25=0,0,('[1] פנסיוני א3'!AC25/'[1] פנסיוני א3'!$AA$27))</f>
        <v>3.8461538461538464E-2</v>
      </c>
      <c r="T23" s="38">
        <f>IF('[1] פנסיוני א3'!AD25=0,0,('[1] פנסיוני א3'!AD25/'[1] פנסיוני א3'!$AA$27))</f>
        <v>3.8461538461538464E-2</v>
      </c>
      <c r="U23" s="38">
        <f>IF('[1] פנסיוני א3'!AE25=0,0,('[1] פנסיוני א3'!AE25/'[1] פנסיוני א3'!$AA$27))</f>
        <v>0</v>
      </c>
      <c r="V23" s="40">
        <f>IF('[1] פנסיוני א3'!AF25=0,0,('[1] פנסיוני א3'!AF25/'[1] פנסיוני א3'!$AA$27))</f>
        <v>1.9230769230769232E-2</v>
      </c>
    </row>
    <row r="24" spans="1:22" x14ac:dyDescent="0.2">
      <c r="A24" s="33">
        <v>4</v>
      </c>
      <c r="B24" s="52" t="s">
        <v>42</v>
      </c>
      <c r="C24" s="53"/>
      <c r="D24" s="61"/>
      <c r="E24" s="62">
        <f>SUM(F24:J24)</f>
        <v>0.25</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0.25</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0.13461538461538464</v>
      </c>
      <c r="R24" s="38">
        <f>IF('[1] פנסיוני א3'!AB26=0,0,('[1] פנסיוני א3'!AB26/'[1] פנסיוני א3'!$AA$27))</f>
        <v>3.8461538461538464E-2</v>
      </c>
      <c r="S24" s="38">
        <f>IF('[1] פנסיוני א3'!AC26=0,0,('[1] פנסיוני א3'!AC26/'[1] פנסיוני א3'!$AA$27))</f>
        <v>0</v>
      </c>
      <c r="T24" s="38">
        <f>IF('[1] פנסיוני א3'!AD26=0,0,('[1] פנסיוני א3'!AD26/'[1] פנסיוני א3'!$AA$27))</f>
        <v>5.7692307692307696E-2</v>
      </c>
      <c r="U24" s="38">
        <f>IF('[1] פנסיוני א3'!AE26=0,0,('[1] פנסיוני א3'!AE26/'[1] פנסיוני א3'!$AA$27))</f>
        <v>3.8461538461538464E-2</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0</v>
      </c>
      <c r="I25" s="69">
        <f t="shared" si="2"/>
        <v>0.5</v>
      </c>
      <c r="J25" s="70">
        <f t="shared" si="2"/>
        <v>0.5</v>
      </c>
      <c r="K25" s="67">
        <f t="shared" si="2"/>
        <v>0</v>
      </c>
      <c r="L25" s="68">
        <f t="shared" si="2"/>
        <v>0</v>
      </c>
      <c r="M25" s="69">
        <f t="shared" si="2"/>
        <v>0</v>
      </c>
      <c r="N25" s="69">
        <f t="shared" si="2"/>
        <v>0</v>
      </c>
      <c r="O25" s="69">
        <f t="shared" si="2"/>
        <v>0</v>
      </c>
      <c r="P25" s="70">
        <f t="shared" si="2"/>
        <v>0</v>
      </c>
      <c r="Q25" s="67">
        <f t="shared" si="2"/>
        <v>1</v>
      </c>
      <c r="R25" s="68">
        <f t="shared" si="2"/>
        <v>5.7692307692307696E-2</v>
      </c>
      <c r="S25" s="69">
        <f t="shared" si="2"/>
        <v>0.32692307692307687</v>
      </c>
      <c r="T25" s="69">
        <f t="shared" si="2"/>
        <v>0.32692307692307698</v>
      </c>
      <c r="U25" s="69">
        <f t="shared" si="2"/>
        <v>7.6923076923076927E-2</v>
      </c>
      <c r="V25" s="70">
        <f t="shared" si="2"/>
        <v>0.21153846153846151</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election activeCell="G10" sqref="G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0.18260333127698952</v>
      </c>
      <c r="E10" s="104">
        <f>IF('[1]נספח א4 - G'!$D$14=0,"",'[1]נספח א4 - G'!F14/'[1]נספח א4 - G'!$D$14)</f>
        <v>0.24840633353896771</v>
      </c>
      <c r="F10" s="104">
        <f>IF('[1]נספח א4 - G'!$D$14=0,"",'[1]נספח א4 - G'!G14/'[1]נספח א4 - G'!$D$14)</f>
        <v>0.19185687847008021</v>
      </c>
      <c r="G10" s="104">
        <f>IF('[1]נספח א4 - G'!$D$14=0,"",'[1]נספח א4 - G'!H14/'[1]נספח א4 - G'!$D$14)</f>
        <v>3.8247995064774831E-2</v>
      </c>
      <c r="H10" s="104">
        <f>IF('[1]נספח א4 - G'!$D$14=0,"",'[1]נספח א4 - G'!I14/'[1]נספח א4 - G'!$D$14)</f>
        <v>0.10569607238330249</v>
      </c>
      <c r="I10" s="104">
        <f>IF('[1]נספח א4 - G'!$D$14=0,"",'[1]נספח א4 - G'!J14/'[1]נספח א4 - G'!$D$14)</f>
        <v>0.23318938926588526</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מבטחים מוסד לביטוח סוציאלי של העובדים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9.4795340386876134E-2</v>
      </c>
      <c r="E10" s="104">
        <f>IF('[1]נספח א4 - P'!$D$14=0,"",'[1]נספח א4 - P'!F14/'[1]נספח א4 - P'!$D$14)</f>
        <v>0.11029176017954473</v>
      </c>
      <c r="F10" s="104">
        <f>IF('[1]נספח א4 - P'!$D$14=0,"",'[1]נספח א4 - P'!G14/'[1]נספח א4 - P'!$D$14)</f>
        <v>9.1161697125146948E-2</v>
      </c>
      <c r="G10" s="104">
        <f>IF('[1]נספח א4 - P'!$D$14=0,"",'[1]נספח א4 - P'!H14/'[1]נספח א4 - P'!$D$14)</f>
        <v>8.3253179437854014E-2</v>
      </c>
      <c r="H10" s="104">
        <f>IF('[1]נספח א4 - P'!$D$14=0,"",'[1]נספח א4 - P'!I14/'[1]נספח א4 - P'!$D$14)</f>
        <v>0.15058245164048306</v>
      </c>
      <c r="I10" s="104">
        <f>IF('[1]נספח א4 - P'!$D$14=0,"",'[1]נספח א4 - P'!J14/'[1]נספח א4 - P'!$D$14)</f>
        <v>0.46991557123009514</v>
      </c>
      <c r="J10" s="104">
        <f>IF('[1]נספח א4 - P'!$K$14=0,"",'[1]נספח א4 - P'!K14/'[1]נספח א4 - P'!$K$14)</f>
        <v>1</v>
      </c>
      <c r="K10" s="104">
        <f>IF('[1]נספח א4 - P'!$K$14=0,"",'[1]נספח א4 - P'!L14/'[1]נספח א4 - P'!$K$14)</f>
        <v>0.98249654537079689</v>
      </c>
      <c r="L10" s="104">
        <f>IF('[1]נספח א4 - P'!$K$14=0,"",'[1]נספח א4 - P'!M14/'[1]נספח א4 - P'!$K$14)</f>
        <v>1.2206356517733764E-2</v>
      </c>
      <c r="M10" s="104">
        <f>IF('[1]נספח א4 - P'!$K$14=0,"",'[1]נספח א4 - P'!N14/'[1]נספח א4 - P'!$K$14)</f>
        <v>0</v>
      </c>
      <c r="N10" s="104">
        <f>IF('[1]נספח א4 - P'!$K$14=0,"",'[1]נספח א4 - P'!O14/'[1]נספח א4 - P'!$K$14)</f>
        <v>2.3030861354214646E-3</v>
      </c>
      <c r="O10" s="104">
        <f>IF('[1]נספח א4 - P'!$K$14=0,"",'[1]נספח א4 - P'!P14/'[1]נספח א4 - P'!$K$14)</f>
        <v>2.0727775218793184E-3</v>
      </c>
      <c r="P10" s="105">
        <f>IF('[1]נספח א4 - P'!$K$14=0,"",'[1]נספח א4 - P'!Q14/'[1]נספח א4 - P'!$K$14)</f>
        <v>9.2123445416858593E-4</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2018-02-13T06:00:32Z</dcterms:created>
  <dcterms:modified xsi:type="dcterms:W3CDTF">2018-02-13T06:05:40Z</dcterms:modified>
</cp:coreProperties>
</file>