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F23" i="1"/>
  <c r="E23" i="1" s="1"/>
  <c r="V22" i="1"/>
  <c r="U22" i="1"/>
  <c r="T22" i="1"/>
  <c r="S22" i="1"/>
  <c r="R22" i="1"/>
  <c r="Q22" i="1"/>
  <c r="P22" i="1"/>
  <c r="O22" i="1"/>
  <c r="N22" i="1"/>
  <c r="M22" i="1"/>
  <c r="L22" i="1"/>
  <c r="K22" i="1" s="1"/>
  <c r="J22" i="1"/>
  <c r="I22" i="1"/>
  <c r="H22" i="1"/>
  <c r="G22" i="1"/>
  <c r="F22" i="1"/>
  <c r="E22" i="1"/>
  <c r="V21" i="1"/>
  <c r="V25" i="1" s="1"/>
  <c r="U21" i="1"/>
  <c r="U25" i="1" s="1"/>
  <c r="T21" i="1"/>
  <c r="T25" i="1" s="1"/>
  <c r="S21" i="1"/>
  <c r="S25" i="1" s="1"/>
  <c r="R21" i="1"/>
  <c r="R25" i="1" s="1"/>
  <c r="P21" i="1"/>
  <c r="P25" i="1" s="1"/>
  <c r="O21" i="1"/>
  <c r="O25" i="1" s="1"/>
  <c r="N21" i="1"/>
  <c r="N25" i="1" s="1"/>
  <c r="M21" i="1"/>
  <c r="M25" i="1" s="1"/>
  <c r="L21" i="1"/>
  <c r="L25" i="1" s="1"/>
  <c r="K21" i="1"/>
  <c r="J21" i="1"/>
  <c r="J25" i="1" s="1"/>
  <c r="I21" i="1"/>
  <c r="I25" i="1" s="1"/>
  <c r="H21" i="1"/>
  <c r="H25" i="1" s="1"/>
  <c r="G21" i="1"/>
  <c r="E21" i="1" s="1"/>
  <c r="E25" i="1" s="1"/>
  <c r="F21" i="1"/>
  <c r="F25" i="1" s="1"/>
  <c r="V18" i="1"/>
  <c r="U18" i="1"/>
  <c r="T18" i="1"/>
  <c r="S18" i="1"/>
  <c r="Q18" i="1" s="1"/>
  <c r="R18" i="1"/>
  <c r="P18" i="1"/>
  <c r="O18" i="1"/>
  <c r="K18" i="1" s="1"/>
  <c r="N18" i="1"/>
  <c r="M18" i="1"/>
  <c r="L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E17" i="1"/>
  <c r="V14" i="1"/>
  <c r="U14" i="1"/>
  <c r="T14" i="1"/>
  <c r="S14" i="1"/>
  <c r="R14" i="1"/>
  <c r="Q14" i="1"/>
  <c r="P14" i="1"/>
  <c r="O14" i="1"/>
  <c r="N14" i="1"/>
  <c r="M14" i="1"/>
  <c r="L14" i="1"/>
  <c r="K14" i="1" s="1"/>
  <c r="J14" i="1"/>
  <c r="I14" i="1"/>
  <c r="H14" i="1"/>
  <c r="G14" i="1"/>
  <c r="F14" i="1"/>
  <c r="E14" i="1"/>
  <c r="V13" i="1"/>
  <c r="U13" i="1"/>
  <c r="T13" i="1"/>
  <c r="S13" i="1"/>
  <c r="Q13" i="1" s="1"/>
  <c r="R13" i="1"/>
  <c r="P13" i="1"/>
  <c r="O13" i="1"/>
  <c r="K13" i="1" s="1"/>
  <c r="N13" i="1"/>
  <c r="M13" i="1"/>
  <c r="L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E19" i="1" l="1"/>
  <c r="K25" i="1"/>
  <c r="K11" i="1"/>
  <c r="K15" i="1" s="1"/>
  <c r="G25" i="1"/>
  <c r="E11" i="1"/>
  <c r="E15" i="1" s="1"/>
  <c r="Q11" i="1"/>
  <c r="Q15" i="1" s="1"/>
  <c r="K17" i="1"/>
  <c r="K19"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<sst xmlns="http://schemas.openxmlformats.org/spreadsheetml/2006/main" count="97" uniqueCount="62">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</sst>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Kagam-statistics-bakashot-tvioy-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המרכזית של עובדי ההסתדרות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401</v>
          </cell>
          <cell r="E12">
            <v>54</v>
          </cell>
          <cell r="F12">
            <v>38</v>
          </cell>
          <cell r="G12">
            <v>4</v>
          </cell>
          <cell r="H12">
            <v>4</v>
          </cell>
          <cell r="AB12">
            <v>444</v>
          </cell>
          <cell r="AC12">
            <v>12</v>
          </cell>
          <cell r="AD12">
            <v>22</v>
          </cell>
          <cell r="AE12">
            <v>4</v>
          </cell>
        </row>
        <row r="13">
          <cell r="D13">
            <v>9</v>
          </cell>
          <cell r="E13">
            <v>2</v>
          </cell>
          <cell r="F13">
            <v>3</v>
          </cell>
          <cell r="H13">
            <v>6</v>
          </cell>
          <cell r="AB13">
            <v>2</v>
          </cell>
        </row>
        <row r="16">
          <cell r="C16">
            <v>521</v>
          </cell>
          <cell r="I16">
            <v>0</v>
          </cell>
          <cell r="O16">
            <v>0</v>
          </cell>
          <cell r="U16">
            <v>0</v>
          </cell>
          <cell r="AA16">
            <v>484</v>
          </cell>
        </row>
        <row r="21">
          <cell r="C21">
            <v>0</v>
          </cell>
          <cell r="I21">
            <v>0</v>
          </cell>
          <cell r="O21">
            <v>0</v>
          </cell>
          <cell r="U21">
            <v>0</v>
          </cell>
          <cell r="AA21">
            <v>0</v>
          </cell>
        </row>
        <row r="23">
          <cell r="G23">
            <v>3</v>
          </cell>
          <cell r="AB23">
            <v>3</v>
          </cell>
          <cell r="AC23">
            <v>5</v>
          </cell>
          <cell r="AD23">
            <v>1</v>
          </cell>
          <cell r="AE23">
            <v>1</v>
          </cell>
          <cell r="AF23">
            <v>2</v>
          </cell>
        </row>
        <row r="24">
          <cell r="AF24">
            <v>1</v>
          </cell>
        </row>
        <row r="25">
          <cell r="H25">
            <v>1</v>
          </cell>
        </row>
        <row r="26">
          <cell r="D26">
            <v>1</v>
          </cell>
          <cell r="F26">
            <v>3</v>
          </cell>
          <cell r="G26">
            <v>1</v>
          </cell>
        </row>
        <row r="27">
          <cell r="C27">
            <v>9</v>
          </cell>
          <cell r="I27">
            <v>0</v>
          </cell>
          <cell r="O27">
            <v>0</v>
          </cell>
          <cell r="U27">
            <v>0</v>
          </cell>
          <cell r="AA27">
            <v>13</v>
          </cell>
        </row>
      </sheetData>
      <sheetData sheetId="6"/>
      <sheetData sheetId="7">
        <row r="14">
          <cell r="D14">
            <v>2666</v>
          </cell>
          <cell r="E14">
            <v>89</v>
          </cell>
          <cell r="F14">
            <v>215</v>
          </cell>
          <cell r="G14">
            <v>117</v>
          </cell>
          <cell r="H14">
            <v>94</v>
          </cell>
          <cell r="I14">
            <v>146</v>
          </cell>
          <cell r="J14">
            <v>2005</v>
          </cell>
          <cell r="K14">
            <v>2274</v>
          </cell>
          <cell r="L14">
            <v>2055</v>
          </cell>
          <cell r="M14">
            <v>188</v>
          </cell>
          <cell r="O14">
            <v>3</v>
          </cell>
          <cell r="P14">
            <v>14</v>
          </cell>
          <cell r="Q14">
            <v>14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המרכזית של עובדי ההסתדרות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0.96161228406909793</v>
      </c>
      <c r="F11" s="38">
        <f>IF('[1] פנסיוני א3'!D12+'[1] פנסיוני א3'!J12=0,0,('[1] פנסיוני א3'!D12+'[1] פנסיוני א3'!J12)/('[1] פנסיוני א3'!$C$16+'[1] פנסיוני א3'!$I$16))</f>
        <v>0.76967370441458738</v>
      </c>
      <c r="G11" s="38">
        <f>IF('[1] פנסיוני א3'!E12+'[1] פנסיוני א3'!K12=0,0,('[1] פנסיוני א3'!E12+'[1] פנסיוני א3'!K12)/('[1] פנסיוני א3'!$C$16+'[1] פנסיוני א3'!$I$16))</f>
        <v>0.1036468330134357</v>
      </c>
      <c r="H11" s="38">
        <f>IF('[1] פנסיוני א3'!F12+'[1] פנסיוני א3'!L12=0,0,('[1] פנסיוני א3'!F12+'[1] פנסיוני א3'!L12)/('[1] פנסיוני א3'!$C$16+'[1] פנסיוני א3'!$I$16))</f>
        <v>7.293666026871401E-2</v>
      </c>
      <c r="I11" s="38">
        <f>IF('[1] פנסיוני א3'!G12+'[1] פנסיוני א3'!M12=0,0,('[1] פנסיוני א3'!G12+'[1] פנסיוני א3'!M12)/('[1] פנסיוני א3'!$C$16+'[1] פנסיוני א3'!$I$16))</f>
        <v>7.677543186180422E-3</v>
      </c>
      <c r="J11" s="39">
        <f>IF('[1] פנסיוני א3'!H12+'[1] פנסיוני א3'!N12=0,0,('[1] פנסיוני א3'!H12+'[1] פנסיוני א3'!N12)/('[1] פנסיוני א3'!$C$16+'[1] פנסיוני א3'!$I$16))</f>
        <v>7.677543186180422E-3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0.99586776859504134</v>
      </c>
      <c r="R11" s="38">
        <f>IF('[1] פנסיוני א3'!AB12=0,0,('[1] פנסיוני א3'!AB12/'[1] פנסיוני א3'!$AA$16))</f>
        <v>0.9173553719008265</v>
      </c>
      <c r="S11" s="38">
        <f>IF('[1] פנסיוני א3'!AC12=0,0,('[1] פנסיוני א3'!AC12/'[1] פנסיוני א3'!$AA$16))</f>
        <v>2.4793388429752067E-2</v>
      </c>
      <c r="T11" s="38">
        <f>IF('[1] פנסיוני א3'!AD12=0,0,('[1] פנסיוני א3'!AD12/'[1] פנסיוני א3'!$AA$16))</f>
        <v>4.5454545454545456E-2</v>
      </c>
      <c r="U11" s="38">
        <f>IF('[1] פנסיוני א3'!AE12=0,0,('[1] פנסיוני א3'!AE12/'[1] פנסיוני א3'!$AA$16))</f>
        <v>8.2644628099173556E-3</v>
      </c>
      <c r="V11" s="40">
        <f>IF('[1] פנסיוני א3'!AF12=0,0,('[1] פנסיוני א3'!AF12/'[1] פנסיוני א3'!$AA$16))</f>
        <v>0</v>
      </c>
    </row>
    <row r="12" spans="1:22" x14ac:dyDescent="0.2">
      <c r="A12" s="33">
        <v>4</v>
      </c>
      <c r="B12" s="34" t="s">
        <v>32</v>
      </c>
      <c r="C12" s="35"/>
      <c r="D12" s="36"/>
      <c r="E12" s="37">
        <f>SUM(F12:J12)</f>
        <v>3.8387715930902108E-2</v>
      </c>
      <c r="F12" s="38">
        <f>IF('[1] פנסיוני א3'!D13+'[1] פנסיוני א3'!J13=0,0,('[1] פנסיוני א3'!D13+'[1] פנסיוני א3'!J13)/('[1] פנסיוני א3'!$C$16+'[1] פנסיוני א3'!$I$16))</f>
        <v>1.7274472168905951E-2</v>
      </c>
      <c r="G12" s="38">
        <f>IF('[1] פנסיוני א3'!E13+'[1] פנסיוני א3'!K13=0,0,('[1] פנסיוני א3'!E13+'[1] פנסיוני א3'!K13)/('[1] פנסיוני א3'!$C$16+'[1] פנסיוני א3'!$I$16))</f>
        <v>3.838771593090211E-3</v>
      </c>
      <c r="H12" s="38">
        <f>IF('[1] פנסיוני א3'!F13+'[1] פנסיוני א3'!L13=0,0,('[1] פנסיוני א3'!F13+'[1] פנסיוני א3'!L13)/('[1] פנסיוני א3'!$C$16+'[1] פנסיוני א3'!$I$16))</f>
        <v>5.7581573896353169E-3</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1.1516314779270634E-2</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4.1322314049586778E-3</v>
      </c>
      <c r="R12" s="38">
        <f>IF('[1] פנסיוני א3'!AB13=0,0,('[1] פנסיוני א3'!AB13/'[1] פנסיוני א3'!$AA$16))</f>
        <v>4.1322314049586778E-3</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0.78694817658349336</v>
      </c>
      <c r="G15" s="43">
        <f t="shared" si="0"/>
        <v>0.10748560460652591</v>
      </c>
      <c r="H15" s="43">
        <f t="shared" si="0"/>
        <v>7.869481765834932E-2</v>
      </c>
      <c r="I15" s="43">
        <f t="shared" si="0"/>
        <v>7.677543186180422E-3</v>
      </c>
      <c r="J15" s="43">
        <f t="shared" si="0"/>
        <v>1.9193857965451054E-2</v>
      </c>
      <c r="K15" s="37">
        <f t="shared" si="0"/>
        <v>0</v>
      </c>
      <c r="L15" s="43">
        <f t="shared" si="0"/>
        <v>0</v>
      </c>
      <c r="M15" s="43">
        <f t="shared" si="0"/>
        <v>0</v>
      </c>
      <c r="N15" s="43">
        <f t="shared" si="0"/>
        <v>0</v>
      </c>
      <c r="O15" s="43">
        <f t="shared" si="0"/>
        <v>0</v>
      </c>
      <c r="P15" s="43">
        <f t="shared" si="0"/>
        <v>0</v>
      </c>
      <c r="Q15" s="37">
        <f t="shared" si="0"/>
        <v>1</v>
      </c>
      <c r="R15" s="43">
        <f t="shared" si="0"/>
        <v>0.92148760330578516</v>
      </c>
      <c r="S15" s="43">
        <f t="shared" si="0"/>
        <v>2.4793388429752067E-2</v>
      </c>
      <c r="T15" s="43">
        <f t="shared" si="0"/>
        <v>4.5454545454545456E-2</v>
      </c>
      <c r="U15" s="43">
        <f t="shared" si="0"/>
        <v>8.2644628099173556E-3</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0.33333333333333331</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0.33333333333333331</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0.92307692307692302</v>
      </c>
      <c r="R21" s="38">
        <f>IF('[1] פנסיוני א3'!AB23=0,0,('[1] פנסיוני א3'!AB23/'[1] פנסיוני א3'!$AA$27))</f>
        <v>0.23076923076923078</v>
      </c>
      <c r="S21" s="38">
        <f>IF('[1] פנסיוני א3'!AC23=0,0,('[1] פנסיוני א3'!AC23/'[1] פנסיוני א3'!$AA$27))</f>
        <v>0.38461538461538464</v>
      </c>
      <c r="T21" s="38">
        <f>IF('[1] פנסיוני א3'!AD23=0,0,('[1] פנסיוני א3'!AD23/'[1] פנסיוני א3'!$AA$27))</f>
        <v>7.6923076923076927E-2</v>
      </c>
      <c r="U21" s="38">
        <f>IF('[1] פנסיוני א3'!AE23=0,0,('[1] פנסיוני א3'!AE23/'[1] פנסיוני א3'!$AA$27))</f>
        <v>7.6923076923076927E-2</v>
      </c>
      <c r="V21" s="40">
        <f>IF('[1] פנסיוני א3'!AF23=0,0,('[1] פנסיוני א3'!AF23/'[1] פנסיוני א3'!$AA$27))</f>
        <v>0.15384615384615385</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7.6923076923076927E-2</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7.6923076923076927E-2</v>
      </c>
    </row>
    <row r="23" spans="1:22" x14ac:dyDescent="0.2">
      <c r="A23" s="33">
        <v>3</v>
      </c>
      <c r="B23" s="34" t="s">
        <v>41</v>
      </c>
      <c r="C23" s="35"/>
      <c r="D23" s="36"/>
      <c r="E23" s="58">
        <f>SUM(F23:J23)</f>
        <v>0.1111111111111111</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0.1111111111111111</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0.55555555555555558</v>
      </c>
      <c r="F24" s="59">
        <f>IF('[1] פנסיוני א3'!D26+'[1] פנסיוני א3'!J26=0,0,('[1] פנסיוני א3'!D26+'[1] פנסיוני א3'!J26)/('[1] פנסיוני א3'!$C$27+'[1] פנסיוני א3'!$I$27))</f>
        <v>0.1111111111111111</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0.33333333333333331</v>
      </c>
      <c r="I24" s="59">
        <f>IF('[1] פנסיוני א3'!G26+'[1] פנסיוני א3'!M26=0,0,('[1] פנסיוני א3'!G26+'[1] פנסיוני א3'!M26)/('[1] פנסיוני א3'!$C$27+'[1] פנסיוני א3'!$I$27))</f>
        <v>0.1111111111111111</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0.1111111111111111</v>
      </c>
      <c r="G25" s="69">
        <f t="shared" si="2"/>
        <v>0</v>
      </c>
      <c r="H25" s="69">
        <f t="shared" si="2"/>
        <v>0.33333333333333331</v>
      </c>
      <c r="I25" s="69">
        <f t="shared" si="2"/>
        <v>0.44444444444444442</v>
      </c>
      <c r="J25" s="70">
        <f t="shared" si="2"/>
        <v>0.1111111111111111</v>
      </c>
      <c r="K25" s="67">
        <f t="shared" si="2"/>
        <v>0</v>
      </c>
      <c r="L25" s="68">
        <f t="shared" si="2"/>
        <v>0</v>
      </c>
      <c r="M25" s="69">
        <f t="shared" si="2"/>
        <v>0</v>
      </c>
      <c r="N25" s="69">
        <f t="shared" si="2"/>
        <v>0</v>
      </c>
      <c r="O25" s="69">
        <f t="shared" si="2"/>
        <v>0</v>
      </c>
      <c r="P25" s="70">
        <f t="shared" si="2"/>
        <v>0</v>
      </c>
      <c r="Q25" s="67">
        <f t="shared" si="2"/>
        <v>1</v>
      </c>
      <c r="R25" s="68">
        <f t="shared" si="2"/>
        <v>0.23076923076923078</v>
      </c>
      <c r="S25" s="69">
        <f t="shared" si="2"/>
        <v>0.38461538461538464</v>
      </c>
      <c r="T25" s="69">
        <f t="shared" si="2"/>
        <v>7.6923076923076927E-2</v>
      </c>
      <c r="U25" s="69">
        <f t="shared" si="2"/>
        <v>7.6923076923076927E-2</v>
      </c>
      <c r="V25" s="70">
        <f t="shared" si="2"/>
        <v>0.23076923076923078</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L10" sqref="L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המרכזית של עובדי ההסתדרות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3.3383345836459112E-2</v>
      </c>
      <c r="E10" s="104">
        <f>IF('[1]נספח א4 - P'!$D$14=0,"",'[1]נספח א4 - P'!F14/'[1]נספח א4 - P'!$D$14)</f>
        <v>8.0645161290322578E-2</v>
      </c>
      <c r="F10" s="104">
        <f>IF('[1]נספח א4 - P'!$D$14=0,"",'[1]נספח א4 - P'!G14/'[1]נספח א4 - P'!$D$14)</f>
        <v>4.3885971492873217E-2</v>
      </c>
      <c r="G10" s="104">
        <f>IF('[1]נספח א4 - P'!$D$14=0,"",'[1]נספח א4 - P'!H14/'[1]נספח א4 - P'!$D$14)</f>
        <v>3.5258814703675916E-2</v>
      </c>
      <c r="H10" s="104">
        <f>IF('[1]נספח א4 - P'!$D$14=0,"",'[1]נספח א4 - P'!I14/'[1]נספח א4 - P'!$D$14)</f>
        <v>5.476369092273068E-2</v>
      </c>
      <c r="I10" s="104">
        <f>IF('[1]נספח א4 - P'!$D$14=0,"",'[1]נספח א4 - P'!J14/'[1]נספח א4 - P'!$D$14)</f>
        <v>0.75206301575393852</v>
      </c>
      <c r="J10" s="104">
        <f>IF('[1]נספח א4 - P'!$K$14=0,"",'[1]נספח א4 - P'!K14/'[1]נספח א4 - P'!$K$14)</f>
        <v>1</v>
      </c>
      <c r="K10" s="104">
        <f>IF('[1]נספח א4 - P'!$K$14=0,"",'[1]נספח א4 - P'!L14/'[1]נספח א4 - P'!$K$14)</f>
        <v>0.90369393139841692</v>
      </c>
      <c r="L10" s="104">
        <f>IF('[1]נספח א4 - P'!$K$14=0,"",'[1]נספח א4 - P'!M14/'[1]נספח א4 - P'!$K$14)</f>
        <v>8.2673702726473175E-2</v>
      </c>
      <c r="M10" s="104">
        <f>IF('[1]נספח א4 - P'!$K$14=0,"",'[1]נספח א4 - P'!N14/'[1]נספח א4 - P'!$K$14)</f>
        <v>0</v>
      </c>
      <c r="N10" s="104">
        <f>IF('[1]נספח א4 - P'!$K$14=0,"",'[1]נספח א4 - P'!O14/'[1]נספח א4 - P'!$K$14)</f>
        <v>1.3192612137203166E-3</v>
      </c>
      <c r="O10" s="104">
        <f>IF('[1]נספח א4 - P'!$K$14=0,"",'[1]נספח א4 - P'!P14/'[1]נספח א4 - P'!$K$14)</f>
        <v>6.156552330694811E-3</v>
      </c>
      <c r="P10" s="105">
        <f>IF('[1]נספח א4 - P'!$K$14=0,"",'[1]נספח א4 - P'!Q14/'[1]נספח א4 - P'!$K$14)</f>
        <v>6.156552330694811E-3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2018-02-13T06:55:23Z</dcterms:created>
  <dcterms:modified xsi:type="dcterms:W3CDTF">2018-02-13T06:55:47Z</dcterms:modified>
</cp:coreProperties>
</file>