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960" windowHeight="12330" activeTab="1"/>
  </bookViews>
  <sheets>
    <sheet name=" פנסיוני ב3" sheetId="1" r:id="rId1"/>
    <sheet name="נספח ב4 - P"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1">'[6]רשימת גופים 2009'!$A$1:$C$139</definedName>
    <definedName name="List_All">'[3]רשימות מערכת'!$A$2:$C$208</definedName>
    <definedName name="List_All_Periods">#REF!</definedName>
    <definedName name="list_name" localSheetId="1">'[6]רשימת גופים 2009'!$A$1:$A$139</definedName>
    <definedName name="List_Name">'[4]רשימות מערכת'!$A$2:$A$201</definedName>
    <definedName name="List_Names">'[1]רשימת גופים'!$A$3:$A$230</definedName>
    <definedName name="List_Period">#REF!</definedName>
    <definedName name="list_type">#REF!</definedName>
    <definedName name="List_year">#REF!</definedName>
    <definedName name="mess1">[5]הוראות!#REF!</definedName>
    <definedName name="mess2">[3]הוראות!$N$16</definedName>
    <definedName name="mess3">[3]הוראות!$N$17</definedName>
    <definedName name="messname">#REF!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2" l="1"/>
  <c r="O10" i="2"/>
  <c r="N10" i="2"/>
  <c r="M10" i="2"/>
  <c r="L10" i="2"/>
  <c r="K10" i="2"/>
  <c r="J10" i="2"/>
  <c r="I10" i="2"/>
  <c r="H10" i="2"/>
  <c r="G10" i="2"/>
  <c r="F10" i="2"/>
  <c r="E10" i="2"/>
  <c r="D10" i="2"/>
  <c r="C10" i="2"/>
  <c r="J8" i="2"/>
  <c r="B3" i="2"/>
  <c r="B2" i="2"/>
  <c r="B1" i="2"/>
  <c r="V24" i="1"/>
  <c r="U24" i="1"/>
  <c r="T24" i="1"/>
  <c r="S24" i="1"/>
  <c r="R24" i="1"/>
  <c r="Q24" i="1" s="1"/>
  <c r="P24" i="1"/>
  <c r="O24" i="1"/>
  <c r="N24" i="1"/>
  <c r="M24" i="1"/>
  <c r="L24" i="1"/>
  <c r="K24" i="1" s="1"/>
  <c r="J24" i="1"/>
  <c r="I24" i="1"/>
  <c r="H24" i="1"/>
  <c r="G24" i="1"/>
  <c r="F24" i="1"/>
  <c r="E24" i="1" s="1"/>
  <c r="V23" i="1"/>
  <c r="U23" i="1"/>
  <c r="T23" i="1"/>
  <c r="S23" i="1"/>
  <c r="R23" i="1"/>
  <c r="Q23" i="1" s="1"/>
  <c r="P23" i="1"/>
  <c r="O23" i="1"/>
  <c r="N23" i="1"/>
  <c r="M23" i="1"/>
  <c r="L23" i="1"/>
  <c r="K23" i="1" s="1"/>
  <c r="J23" i="1"/>
  <c r="I23" i="1"/>
  <c r="H23" i="1"/>
  <c r="G23" i="1"/>
  <c r="F23" i="1"/>
  <c r="E23" i="1" s="1"/>
  <c r="V22" i="1"/>
  <c r="U22" i="1"/>
  <c r="T22" i="1"/>
  <c r="S22" i="1"/>
  <c r="R22" i="1"/>
  <c r="Q22" i="1" s="1"/>
  <c r="P22" i="1"/>
  <c r="O22" i="1"/>
  <c r="N22" i="1"/>
  <c r="M22" i="1"/>
  <c r="L22" i="1"/>
  <c r="K22" i="1" s="1"/>
  <c r="J22" i="1"/>
  <c r="I22" i="1"/>
  <c r="H22" i="1"/>
  <c r="G22" i="1"/>
  <c r="F22" i="1"/>
  <c r="E22" i="1" s="1"/>
  <c r="V21" i="1"/>
  <c r="V25" i="1" s="1"/>
  <c r="U21" i="1"/>
  <c r="U25" i="1" s="1"/>
  <c r="T21" i="1"/>
  <c r="T25" i="1" s="1"/>
  <c r="S21" i="1"/>
  <c r="S25" i="1" s="1"/>
  <c r="R21" i="1"/>
  <c r="R25" i="1" s="1"/>
  <c r="P21" i="1"/>
  <c r="P25" i="1" s="1"/>
  <c r="O21" i="1"/>
  <c r="O25" i="1" s="1"/>
  <c r="N21" i="1"/>
  <c r="N25" i="1" s="1"/>
  <c r="M21" i="1"/>
  <c r="M25" i="1" s="1"/>
  <c r="L21" i="1"/>
  <c r="L25" i="1" s="1"/>
  <c r="J21" i="1"/>
  <c r="J25" i="1" s="1"/>
  <c r="I21" i="1"/>
  <c r="I25" i="1" s="1"/>
  <c r="H21" i="1"/>
  <c r="H25" i="1" s="1"/>
  <c r="G21" i="1"/>
  <c r="G25" i="1" s="1"/>
  <c r="F21" i="1"/>
  <c r="F25" i="1" s="1"/>
  <c r="V18" i="1"/>
  <c r="U18" i="1"/>
  <c r="T18" i="1"/>
  <c r="S18" i="1"/>
  <c r="R18" i="1"/>
  <c r="Q18" i="1" s="1"/>
  <c r="P18" i="1"/>
  <c r="O18" i="1"/>
  <c r="N18" i="1"/>
  <c r="M18" i="1"/>
  <c r="L18" i="1"/>
  <c r="K18" i="1" s="1"/>
  <c r="J18" i="1"/>
  <c r="I18" i="1"/>
  <c r="H18" i="1"/>
  <c r="G18" i="1"/>
  <c r="F18" i="1"/>
  <c r="E18" i="1" s="1"/>
  <c r="V17" i="1"/>
  <c r="V19" i="1" s="1"/>
  <c r="U17" i="1"/>
  <c r="U19" i="1" s="1"/>
  <c r="T17" i="1"/>
  <c r="T19" i="1" s="1"/>
  <c r="S17" i="1"/>
  <c r="S19" i="1" s="1"/>
  <c r="R17" i="1"/>
  <c r="R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s="1"/>
  <c r="P14" i="1"/>
  <c r="O14" i="1"/>
  <c r="N14" i="1"/>
  <c r="M14" i="1"/>
  <c r="L14" i="1"/>
  <c r="K14" i="1" s="1"/>
  <c r="J14" i="1"/>
  <c r="I14" i="1"/>
  <c r="H14" i="1"/>
  <c r="G14" i="1"/>
  <c r="F14" i="1"/>
  <c r="E14" i="1" s="1"/>
  <c r="V13" i="1"/>
  <c r="U13" i="1"/>
  <c r="T13" i="1"/>
  <c r="S13" i="1"/>
  <c r="R13" i="1"/>
  <c r="Q13" i="1" s="1"/>
  <c r="P13" i="1"/>
  <c r="O13" i="1"/>
  <c r="N13" i="1"/>
  <c r="M13" i="1"/>
  <c r="L13" i="1"/>
  <c r="K13" i="1" s="1"/>
  <c r="J13" i="1"/>
  <c r="I13" i="1"/>
  <c r="H13" i="1"/>
  <c r="E13" i="1" s="1"/>
  <c r="G13" i="1"/>
  <c r="F13" i="1"/>
  <c r="V12" i="1"/>
  <c r="U12" i="1"/>
  <c r="T12" i="1"/>
  <c r="S12" i="1"/>
  <c r="R12" i="1"/>
  <c r="Q12" i="1" s="1"/>
  <c r="P12" i="1"/>
  <c r="O12" i="1"/>
  <c r="N12" i="1"/>
  <c r="K12" i="1" s="1"/>
  <c r="M12" i="1"/>
  <c r="L12" i="1"/>
  <c r="J12" i="1"/>
  <c r="I12" i="1"/>
  <c r="H12" i="1"/>
  <c r="G12" i="1"/>
  <c r="F12" i="1"/>
  <c r="E12" i="1" s="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E11" i="1" s="1"/>
  <c r="G11" i="1"/>
  <c r="G15" i="1" s="1"/>
  <c r="F11" i="1"/>
  <c r="F15" i="1" s="1"/>
  <c r="B3" i="1"/>
  <c r="B2" i="1"/>
  <c r="B1" i="1"/>
  <c r="E15" i="1" l="1"/>
  <c r="Q11" i="1"/>
  <c r="Q15" i="1" s="1"/>
  <c r="K11" i="1"/>
  <c r="K15" i="1" s="1"/>
  <c r="E17" i="1"/>
  <c r="E19" i="1" s="1"/>
  <c r="Q17" i="1"/>
  <c r="Q19" i="1" s="1"/>
  <c r="K21" i="1"/>
  <c r="K25" i="1" s="1"/>
  <c r="H15" i="1"/>
  <c r="K17" i="1"/>
  <c r="K19" i="1" s="1"/>
  <c r="E21" i="1"/>
  <c r="E25" i="1" s="1"/>
  <c r="Q21" i="1"/>
  <c r="Q25" i="1" s="1"/>
</calcChain>
</file>

<file path=xl/sharedStrings.xml><?xml version="1.0" encoding="utf-8"?>
<sst xmlns="http://schemas.openxmlformats.org/spreadsheetml/2006/main" count="97" uniqueCount="62">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</sst>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mitim.com/wp-content/uploads/2017/05/Hadasa-statistics-bakashot-tvioy-201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row r="13">
          <cell r="B13" t="str">
            <v>קופת הפנסיה לעובדי הדסה בע"מ</v>
          </cell>
          <cell r="F13">
            <v>2016</v>
          </cell>
          <cell r="Z13" t="str">
            <v xml:space="preserve">הנתונים ביחידות בודדות לשנת </v>
          </cell>
        </row>
        <row r="29">
          <cell r="B29" t="str">
            <v>נספח ב3 מדדי תביעות בקצבת נכות (א.כ.ע), ריסק מוות וקצבת שארים</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row r="12">
          <cell r="D12">
            <v>10</v>
          </cell>
          <cell r="E12">
            <v>5</v>
          </cell>
          <cell r="F12">
            <v>2</v>
          </cell>
          <cell r="G12">
            <v>1</v>
          </cell>
          <cell r="AB12">
            <v>20</v>
          </cell>
          <cell r="AC12">
            <v>3</v>
          </cell>
        </row>
        <row r="13">
          <cell r="E13">
            <v>1</v>
          </cell>
        </row>
        <row r="16">
          <cell r="C16">
            <v>19</v>
          </cell>
          <cell r="I16">
            <v>0</v>
          </cell>
          <cell r="O16">
            <v>0</v>
          </cell>
          <cell r="U16">
            <v>0</v>
          </cell>
          <cell r="AA16">
            <v>23</v>
          </cell>
        </row>
        <row r="21">
          <cell r="C21">
            <v>0</v>
          </cell>
          <cell r="I21">
            <v>0</v>
          </cell>
          <cell r="O21">
            <v>0</v>
          </cell>
          <cell r="U21">
            <v>0</v>
          </cell>
          <cell r="AA21">
            <v>0</v>
          </cell>
        </row>
        <row r="25">
          <cell r="H25">
            <v>1</v>
          </cell>
          <cell r="AF25">
            <v>1</v>
          </cell>
        </row>
        <row r="27">
          <cell r="C27">
            <v>1</v>
          </cell>
          <cell r="I27">
            <v>0</v>
          </cell>
          <cell r="O27">
            <v>0</v>
          </cell>
          <cell r="U27">
            <v>0</v>
          </cell>
          <cell r="AA27">
            <v>1</v>
          </cell>
        </row>
      </sheetData>
      <sheetData sheetId="6"/>
      <sheetData sheetId="7">
        <row r="14">
          <cell r="D14">
            <v>110</v>
          </cell>
          <cell r="E14">
            <v>9</v>
          </cell>
          <cell r="F14">
            <v>10</v>
          </cell>
          <cell r="G14">
            <v>3</v>
          </cell>
          <cell r="H14">
            <v>4</v>
          </cell>
          <cell r="I14">
            <v>6</v>
          </cell>
          <cell r="J14">
            <v>78</v>
          </cell>
          <cell r="K14">
            <v>123</v>
          </cell>
          <cell r="L14">
            <v>122</v>
          </cell>
          <cell r="P14">
            <v>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refreshError="1"/>
      <sheetData sheetId="1" refreshError="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efreshError="1">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קופת הפנסיה לעובדי הדסה בע"מ</v>
      </c>
    </row>
    <row r="3" spans="1:22" ht="12.75" customHeight="1" x14ac:dyDescent="0.3">
      <c r="A3" s="4"/>
      <c r="B3" s="5" t="str">
        <f>CONCATENATE([1]הוראות!Z13,[1]הוראות!F13)</f>
        <v>הנתונים ביחידות בודדות לשנת 2016</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0.94736842105263164</v>
      </c>
      <c r="F11" s="38">
        <f>IF('[1] פנסיוני א3'!D12+'[1] פנסיוני א3'!J12=0,0,('[1] פנסיוני א3'!D12+'[1] פנסיוני א3'!J12)/('[1] פנסיוני א3'!$C$16+'[1] פנסיוני א3'!$I$16))</f>
        <v>0.52631578947368418</v>
      </c>
      <c r="G11" s="38">
        <f>IF('[1] פנסיוני א3'!E12+'[1] פנסיוני א3'!K12=0,0,('[1] פנסיוני א3'!E12+'[1] פנסיוני א3'!K12)/('[1] פנסיוני א3'!$C$16+'[1] פנסיוני א3'!$I$16))</f>
        <v>0.26315789473684209</v>
      </c>
      <c r="H11" s="38">
        <f>IF('[1] פנסיוני א3'!F12+'[1] פנסיוני א3'!L12=0,0,('[1] פנסיוני א3'!F12+'[1] פנסיוני א3'!L12)/('[1] פנסיוני א3'!$C$16+'[1] פנסיוני א3'!$I$16))</f>
        <v>0.10526315789473684</v>
      </c>
      <c r="I11" s="38">
        <f>IF('[1] פנסיוני א3'!G12+'[1] פנסיוני א3'!M12=0,0,('[1] פנסיוני א3'!G12+'[1] פנסיוני א3'!M12)/('[1] פנסיוני א3'!$C$16+'[1] פנסיוני א3'!$I$16))</f>
        <v>5.2631578947368418E-2</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1</v>
      </c>
      <c r="R11" s="38">
        <f>IF('[1] פנסיוני א3'!AB12=0,0,('[1] פנסיוני א3'!AB12/'[1] פנסיוני א3'!$AA$16))</f>
        <v>0.86956521739130432</v>
      </c>
      <c r="S11" s="38">
        <f>IF('[1] פנסיוני א3'!AC12=0,0,('[1] פנסיוני א3'!AC12/'[1] פנסיוני א3'!$AA$16))</f>
        <v>0.13043478260869565</v>
      </c>
      <c r="T11" s="38">
        <f>IF('[1] פנסיוני א3'!AD12=0,0,('[1] פנסיוני א3'!AD12/'[1] פנסיוני א3'!$AA$16))</f>
        <v>0</v>
      </c>
      <c r="U11" s="38">
        <f>IF('[1] פנסיוני א3'!AE12=0,0,('[1] פנסיוני א3'!AE12/'[1] פנסיוני א3'!$AA$16))</f>
        <v>0</v>
      </c>
      <c r="V11" s="40">
        <f>IF('[1] פנסיוני א3'!AF12=0,0,('[1] פנסיוני א3'!AF12/'[1] פנסיוני א3'!$AA$16))</f>
        <v>0</v>
      </c>
    </row>
    <row r="12" spans="1:22" x14ac:dyDescent="0.2">
      <c r="A12" s="33">
        <v>4</v>
      </c>
      <c r="B12" s="34" t="s">
        <v>32</v>
      </c>
      <c r="C12" s="35"/>
      <c r="D12" s="36"/>
      <c r="E12" s="37">
        <f>SUM(F12:J12)</f>
        <v>5.2631578947368418E-2</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5.2631578947368418E-2</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0.52631578947368418</v>
      </c>
      <c r="G15" s="43">
        <f t="shared" si="0"/>
        <v>0.31578947368421051</v>
      </c>
      <c r="H15" s="43">
        <f t="shared" si="0"/>
        <v>0.10526315789473684</v>
      </c>
      <c r="I15" s="43">
        <f t="shared" si="0"/>
        <v>5.2631578947368418E-2</v>
      </c>
      <c r="J15" s="43">
        <f t="shared" si="0"/>
        <v>0</v>
      </c>
      <c r="K15" s="37">
        <f t="shared" si="0"/>
        <v>0</v>
      </c>
      <c r="L15" s="43">
        <f t="shared" si="0"/>
        <v>0</v>
      </c>
      <c r="M15" s="43">
        <f t="shared" si="0"/>
        <v>0</v>
      </c>
      <c r="N15" s="43">
        <f t="shared" si="0"/>
        <v>0</v>
      </c>
      <c r="O15" s="43">
        <f t="shared" si="0"/>
        <v>0</v>
      </c>
      <c r="P15" s="43">
        <f t="shared" si="0"/>
        <v>0</v>
      </c>
      <c r="Q15" s="37">
        <f t="shared" si="0"/>
        <v>1</v>
      </c>
      <c r="R15" s="43">
        <f t="shared" si="0"/>
        <v>0.86956521739130432</v>
      </c>
      <c r="S15" s="43">
        <f t="shared" si="0"/>
        <v>0.13043478260869565</v>
      </c>
      <c r="T15" s="43">
        <f t="shared" si="0"/>
        <v>0</v>
      </c>
      <c r="U15" s="43">
        <f t="shared" si="0"/>
        <v>0</v>
      </c>
      <c r="V15" s="44">
        <f t="shared" si="0"/>
        <v>0</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0</v>
      </c>
      <c r="R21" s="38">
        <f>IF('[1] פנסיוני א3'!AB23=0,0,('[1] פנסיוני א3'!AB23/'[1] פנסיוני א3'!$AA$27))</f>
        <v>0</v>
      </c>
      <c r="S21" s="38">
        <f>IF('[1] פנסיוני א3'!AC23=0,0,('[1] פנסיוני א3'!AC23/'[1] פנסיוני א3'!$AA$27))</f>
        <v>0</v>
      </c>
      <c r="T21" s="38">
        <f>IF('[1] פנסיוני א3'!AD23=0,0,('[1] פנסיוני א3'!AD23/'[1] פנסיוני א3'!$AA$27))</f>
        <v>0</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1</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1</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1</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1</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1</v>
      </c>
      <c r="F25" s="68">
        <f t="shared" si="2"/>
        <v>0</v>
      </c>
      <c r="G25" s="69">
        <f t="shared" si="2"/>
        <v>0</v>
      </c>
      <c r="H25" s="69">
        <f t="shared" si="2"/>
        <v>0</v>
      </c>
      <c r="I25" s="69">
        <f t="shared" si="2"/>
        <v>0</v>
      </c>
      <c r="J25" s="70">
        <f t="shared" si="2"/>
        <v>1</v>
      </c>
      <c r="K25" s="67">
        <f t="shared" si="2"/>
        <v>0</v>
      </c>
      <c r="L25" s="68">
        <f t="shared" si="2"/>
        <v>0</v>
      </c>
      <c r="M25" s="69">
        <f t="shared" si="2"/>
        <v>0</v>
      </c>
      <c r="N25" s="69">
        <f t="shared" si="2"/>
        <v>0</v>
      </c>
      <c r="O25" s="69">
        <f t="shared" si="2"/>
        <v>0</v>
      </c>
      <c r="P25" s="70">
        <f t="shared" si="2"/>
        <v>0</v>
      </c>
      <c r="Q25" s="67">
        <f t="shared" si="2"/>
        <v>1</v>
      </c>
      <c r="R25" s="68">
        <f t="shared" si="2"/>
        <v>0</v>
      </c>
      <c r="S25" s="69">
        <f t="shared" si="2"/>
        <v>0</v>
      </c>
      <c r="T25" s="69">
        <f t="shared" si="2"/>
        <v>0</v>
      </c>
      <c r="U25" s="69">
        <f t="shared" si="2"/>
        <v>0</v>
      </c>
      <c r="V25" s="70">
        <f t="shared" si="2"/>
        <v>1</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קופת הפנסיה לעובדי הדסה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2016</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8.1818181818181818E-2</v>
      </c>
      <c r="E10" s="104">
        <f>IF('[1]נספח א4 - P'!$D$14=0,"",'[1]נספח א4 - P'!F14/'[1]נספח א4 - P'!$D$14)</f>
        <v>9.0909090909090912E-2</v>
      </c>
      <c r="F10" s="104">
        <f>IF('[1]נספח א4 - P'!$D$14=0,"",'[1]נספח א4 - P'!G14/'[1]נספח א4 - P'!$D$14)</f>
        <v>2.7272727272727271E-2</v>
      </c>
      <c r="G10" s="104">
        <f>IF('[1]נספח א4 - P'!$D$14=0,"",'[1]נספח א4 - P'!H14/'[1]נספח א4 - P'!$D$14)</f>
        <v>3.6363636363636362E-2</v>
      </c>
      <c r="H10" s="104">
        <f>IF('[1]נספח א4 - P'!$D$14=0,"",'[1]נספח א4 - P'!I14/'[1]נספח א4 - P'!$D$14)</f>
        <v>5.4545454545454543E-2</v>
      </c>
      <c r="I10" s="104">
        <f>IF('[1]נספח א4 - P'!$D$14=0,"",'[1]נספח א4 - P'!J14/'[1]נספח א4 - P'!$D$14)</f>
        <v>0.70909090909090911</v>
      </c>
      <c r="J10" s="104">
        <f>IF('[1]נספח א4 - P'!$K$14=0,"",'[1]נספח א4 - P'!K14/'[1]נספח א4 - P'!$K$14)</f>
        <v>1</v>
      </c>
      <c r="K10" s="104">
        <f>IF('[1]נספח א4 - P'!$K$14=0,"",'[1]נספח א4 - P'!L14/'[1]נספח א4 - P'!$K$14)</f>
        <v>0.99186991869918695</v>
      </c>
      <c r="L10" s="104">
        <f>IF('[1]נספח א4 - P'!$K$14=0,"",'[1]נספח א4 - P'!M14/'[1]נספח א4 - P'!$K$14)</f>
        <v>0</v>
      </c>
      <c r="M10" s="104">
        <f>IF('[1]נספח א4 - P'!$K$14=0,"",'[1]נספח א4 - P'!N14/'[1]נספח א4 - P'!$K$14)</f>
        <v>0</v>
      </c>
      <c r="N10" s="104">
        <f>IF('[1]נספח א4 - P'!$K$14=0,"",'[1]נספח א4 - P'!O14/'[1]נספח א4 - P'!$K$14)</f>
        <v>0</v>
      </c>
      <c r="O10" s="104">
        <f>IF('[1]נספח א4 - P'!$K$14=0,"",'[1]נספח א4 - P'!P14/'[1]נספח א4 - P'!$K$14)</f>
        <v>8.130081300813009E-3</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 פנסיוני ב3</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2018-02-13T07:45:01Z</dcterms:created>
  <dcterms:modified xsi:type="dcterms:W3CDTF">2018-02-13T07:45:30Z</dcterms:modified>
</cp:coreProperties>
</file>