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G24" i="1"/>
  <c r="F24" i="1"/>
  <c r="E24" i="1"/>
  <c r="V23" i="1"/>
  <c r="U23" i="1"/>
  <c r="T23" i="1"/>
  <c r="S23" i="1"/>
  <c r="R23" i="1"/>
  <c r="Q23" i="1" s="1"/>
  <c r="P23" i="1"/>
  <c r="O23" i="1"/>
  <c r="N23" i="1"/>
  <c r="M23" i="1"/>
  <c r="L23" i="1"/>
  <c r="K23" i="1"/>
  <c r="J23" i="1"/>
  <c r="I23" i="1"/>
  <c r="H23" i="1"/>
  <c r="G23" i="1"/>
  <c r="F23" i="1"/>
  <c r="E23" i="1" s="1"/>
  <c r="V22" i="1"/>
  <c r="U22" i="1"/>
  <c r="Q22" i="1" s="1"/>
  <c r="T22" i="1"/>
  <c r="S22" i="1"/>
  <c r="R22" i="1"/>
  <c r="P22" i="1"/>
  <c r="O22" i="1"/>
  <c r="N22" i="1"/>
  <c r="M22" i="1"/>
  <c r="L22" i="1"/>
  <c r="K22" i="1" s="1"/>
  <c r="J22" i="1"/>
  <c r="I22" i="1"/>
  <c r="H22" i="1"/>
  <c r="G22" i="1"/>
  <c r="F22" i="1"/>
  <c r="E22" i="1"/>
  <c r="V21" i="1"/>
  <c r="V25" i="1" s="1"/>
  <c r="U21" i="1"/>
  <c r="U25" i="1" s="1"/>
  <c r="T21" i="1"/>
  <c r="T25" i="1" s="1"/>
  <c r="S21" i="1"/>
  <c r="S25" i="1" s="1"/>
  <c r="R21" i="1"/>
  <c r="R25" i="1" s="1"/>
  <c r="P21" i="1"/>
  <c r="P25" i="1" s="1"/>
  <c r="O21" i="1"/>
  <c r="K21" i="1" s="1"/>
  <c r="K25" i="1" s="1"/>
  <c r="N21" i="1"/>
  <c r="N25" i="1" s="1"/>
  <c r="M21" i="1"/>
  <c r="M25" i="1" s="1"/>
  <c r="L21" i="1"/>
  <c r="L25" i="1" s="1"/>
  <c r="J21" i="1"/>
  <c r="J25" i="1" s="1"/>
  <c r="I21" i="1"/>
  <c r="I25" i="1" s="1"/>
  <c r="H21" i="1"/>
  <c r="H25" i="1" s="1"/>
  <c r="G21" i="1"/>
  <c r="G25" i="1" s="1"/>
  <c r="F21" i="1"/>
  <c r="F25" i="1" s="1"/>
  <c r="V18" i="1"/>
  <c r="U18" i="1"/>
  <c r="T18" i="1"/>
  <c r="S18" i="1"/>
  <c r="R18" i="1"/>
  <c r="Q18" i="1" s="1"/>
  <c r="P18" i="1"/>
  <c r="O18" i="1"/>
  <c r="K18" i="1" s="1"/>
  <c r="N18" i="1"/>
  <c r="M18" i="1"/>
  <c r="L18" i="1"/>
  <c r="J18" i="1"/>
  <c r="I18" i="1"/>
  <c r="H18" i="1"/>
  <c r="G18" i="1"/>
  <c r="F18" i="1"/>
  <c r="E18" i="1" s="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E17" i="1"/>
  <c r="E19" i="1" s="1"/>
  <c r="V14" i="1"/>
  <c r="U14" i="1"/>
  <c r="T14" i="1"/>
  <c r="S14" i="1"/>
  <c r="R14" i="1"/>
  <c r="Q14" i="1"/>
  <c r="P14" i="1"/>
  <c r="O14" i="1"/>
  <c r="N14" i="1"/>
  <c r="M14" i="1"/>
  <c r="L14" i="1"/>
  <c r="K14" i="1" s="1"/>
  <c r="J14" i="1"/>
  <c r="I14" i="1"/>
  <c r="H14" i="1"/>
  <c r="G14" i="1"/>
  <c r="F14" i="1"/>
  <c r="E14" i="1"/>
  <c r="V13" i="1"/>
  <c r="U13" i="1"/>
  <c r="T13" i="1"/>
  <c r="S13" i="1"/>
  <c r="R13" i="1"/>
  <c r="Q13" i="1" s="1"/>
  <c r="P13" i="1"/>
  <c r="O13" i="1"/>
  <c r="K13" i="1" s="1"/>
  <c r="N13" i="1"/>
  <c r="M13" i="1"/>
  <c r="L13" i="1"/>
  <c r="J13" i="1"/>
  <c r="I13" i="1"/>
  <c r="H13" i="1"/>
  <c r="G13" i="1"/>
  <c r="F13" i="1"/>
  <c r="E13" i="1" s="1"/>
  <c r="V12" i="1"/>
  <c r="U12" i="1"/>
  <c r="Q12" i="1" s="1"/>
  <c r="T12" i="1"/>
  <c r="S12" i="1"/>
  <c r="R12" i="1"/>
  <c r="P12" i="1"/>
  <c r="O12" i="1"/>
  <c r="N12" i="1"/>
  <c r="M12" i="1"/>
  <c r="L12" i="1"/>
  <c r="K12" i="1" s="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O25" i="1" l="1"/>
  <c r="E11" i="1"/>
  <c r="E15" i="1" s="1"/>
  <c r="Q11" i="1"/>
  <c r="Q15" i="1" s="1"/>
  <c r="K17" i="1"/>
  <c r="K19" i="1" s="1"/>
  <c r="E21" i="1"/>
  <c r="E25" i="1" s="1"/>
  <c r="Q21" i="1"/>
  <c r="Q25" i="1" s="1"/>
  <c r="K11" i="1"/>
  <c r="K1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<sst xmlns="http://schemas.openxmlformats.org/spreadsheetml/2006/main" count="97" uniqueCount="62">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</sst>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Eged-statistics-bakashot-tvioy-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P"/>
      <sheetName val="נספח ב4 - B"/>
      <sheetName val="נספח ב5 - G"/>
      <sheetName val="נספח ב5 - P"/>
      <sheetName val="נספח ב5 - B"/>
      <sheetName val="ג-דוגמה"/>
    </sheetNames>
    <sheetDataSet>
      <sheetData sheetId="0"/>
      <sheetData sheetId="1">
        <row r="12">
          <cell r="B12" t="str">
            <v>קרן הגמלאות של חברי אגד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12</v>
          </cell>
          <cell r="E12">
            <v>4</v>
          </cell>
          <cell r="F12">
            <v>9</v>
          </cell>
          <cell r="G12">
            <v>1</v>
          </cell>
          <cell r="AB12">
            <v>19</v>
          </cell>
          <cell r="AC12">
            <v>2</v>
          </cell>
        </row>
        <row r="13">
          <cell r="D13">
            <v>3</v>
          </cell>
          <cell r="E13">
            <v>1</v>
          </cell>
          <cell r="F13">
            <v>1</v>
          </cell>
        </row>
        <row r="16">
          <cell r="C16">
            <v>31</v>
          </cell>
          <cell r="I16">
            <v>0</v>
          </cell>
          <cell r="O16">
            <v>0</v>
          </cell>
          <cell r="U16">
            <v>0</v>
          </cell>
          <cell r="AA16">
            <v>21</v>
          </cell>
        </row>
        <row r="21">
          <cell r="C21">
            <v>0</v>
          </cell>
          <cell r="I21">
            <v>0</v>
          </cell>
          <cell r="O21">
            <v>0</v>
          </cell>
          <cell r="U21">
            <v>0</v>
          </cell>
          <cell r="AA21">
            <v>0</v>
          </cell>
        </row>
        <row r="23">
          <cell r="AD23">
            <v>1</v>
          </cell>
          <cell r="AF23">
            <v>1</v>
          </cell>
        </row>
        <row r="27">
          <cell r="C27">
            <v>0</v>
          </cell>
          <cell r="I27">
            <v>0</v>
          </cell>
          <cell r="O27">
            <v>0</v>
          </cell>
          <cell r="U27">
            <v>0</v>
          </cell>
          <cell r="AA27">
            <v>2</v>
          </cell>
        </row>
      </sheetData>
      <sheetData sheetId="6"/>
      <sheetData sheetId="7">
        <row r="14">
          <cell r="D14">
            <v>5</v>
          </cell>
          <cell r="I14">
            <v>1</v>
          </cell>
          <cell r="J14">
            <v>4</v>
          </cell>
          <cell r="K14">
            <v>5</v>
          </cell>
          <cell r="L14">
            <v>4</v>
          </cell>
          <cell r="P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קרן הגמלאות של חברי אגד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0.83870967741935476</v>
      </c>
      <c r="F11" s="38">
        <f>IF('[1] פנסיוני א3'!D12+'[1] פנסיוני א3'!J12=0,0,('[1] פנסיוני א3'!D12+'[1] פנסיוני א3'!J12)/('[1] פנסיוני א3'!$C$16+'[1] פנסיוני א3'!$I$16))</f>
        <v>0.38709677419354838</v>
      </c>
      <c r="G11" s="38">
        <f>IF('[1] פנסיוני א3'!E12+'[1] פנסיוני א3'!K12=0,0,('[1] פנסיוני א3'!E12+'[1] פנסיוני א3'!K12)/('[1] פנסיוני א3'!$C$16+'[1] פנסיוני א3'!$I$16))</f>
        <v>0.12903225806451613</v>
      </c>
      <c r="H11" s="38">
        <f>IF('[1] פנסיוני א3'!F12+'[1] פנסיוני א3'!L12=0,0,('[1] פנסיוני א3'!F12+'[1] פנסיוני א3'!L12)/('[1] פנסיוני א3'!$C$16+'[1] פנסיוני א3'!$I$16))</f>
        <v>0.29032258064516131</v>
      </c>
      <c r="I11" s="38">
        <f>IF('[1] פנסיוני א3'!G12+'[1] פנסיוני א3'!M12=0,0,('[1] פנסיוני א3'!G12+'[1] פנסיוני א3'!M12)/('[1] פנסיוני א3'!$C$16+'[1] פנסיוני א3'!$I$16))</f>
        <v>3.2258064516129031E-2</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0.90476190476190477</v>
      </c>
      <c r="S11" s="38">
        <f>IF('[1] פנסיוני א3'!AC12=0,0,('[1] פנסיוני א3'!AC12/'[1] פנסיוני א3'!$AA$16))</f>
        <v>9.5238095238095233E-2</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0.16129032258064516</v>
      </c>
      <c r="F12" s="38">
        <f>IF('[1] פנסיוני א3'!D13+'[1] פנסיוני א3'!J13=0,0,('[1] פנסיוני א3'!D13+'[1] פנסיוני א3'!J13)/('[1] פנסיוני א3'!$C$16+'[1] פנסיוני א3'!$I$16))</f>
        <v>9.6774193548387094E-2</v>
      </c>
      <c r="G12" s="38">
        <f>IF('[1] פנסיוני א3'!E13+'[1] פנסיוני א3'!K13=0,0,('[1] פנסיוני א3'!E13+'[1] פנסיוני א3'!K13)/('[1] פנסיוני א3'!$C$16+'[1] פנסיוני א3'!$I$16))</f>
        <v>3.2258064516129031E-2</v>
      </c>
      <c r="H12" s="38">
        <f>IF('[1] פנסיוני א3'!F13+'[1] פנסיוני א3'!L13=0,0,('[1] פנסיוני א3'!F13+'[1] פנסיוני א3'!L13)/('[1] פנסיוני א3'!$C$16+'[1] פנסיוני א3'!$I$16))</f>
        <v>3.2258064516129031E-2</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0.4838709677419355</v>
      </c>
      <c r="G15" s="43">
        <f t="shared" si="0"/>
        <v>0.16129032258064516</v>
      </c>
      <c r="H15" s="43">
        <f t="shared" si="0"/>
        <v>0.32258064516129037</v>
      </c>
      <c r="I15" s="43">
        <f t="shared" si="0"/>
        <v>3.2258064516129031E-2</v>
      </c>
      <c r="J15" s="43">
        <f t="shared" si="0"/>
        <v>0</v>
      </c>
      <c r="K15" s="37">
        <f t="shared" si="0"/>
        <v>0</v>
      </c>
      <c r="L15" s="43">
        <f t="shared" si="0"/>
        <v>0</v>
      </c>
      <c r="M15" s="43">
        <f t="shared" si="0"/>
        <v>0</v>
      </c>
      <c r="N15" s="43">
        <f t="shared" si="0"/>
        <v>0</v>
      </c>
      <c r="O15" s="43">
        <f t="shared" si="0"/>
        <v>0</v>
      </c>
      <c r="P15" s="43">
        <f t="shared" si="0"/>
        <v>0</v>
      </c>
      <c r="Q15" s="37">
        <f t="shared" si="0"/>
        <v>1</v>
      </c>
      <c r="R15" s="43">
        <f t="shared" si="0"/>
        <v>0.90476190476190477</v>
      </c>
      <c r="S15" s="43">
        <f t="shared" si="0"/>
        <v>9.5238095238095233E-2</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0.5</v>
      </c>
      <c r="U21" s="38">
        <f>IF('[1] פנסיוני א3'!AE23=0,0,('[1] פנסיוני א3'!AE23/'[1] פנסיוני א3'!$AA$27))</f>
        <v>0</v>
      </c>
      <c r="V21" s="40">
        <f>IF('[1] פנסיוני א3'!AF23=0,0,('[1] פנסיוני א3'!AF23/'[1] פנסיוני א3'!$AA$27))</f>
        <v>0.5</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0.5</v>
      </c>
      <c r="U25" s="69">
        <f t="shared" si="2"/>
        <v>0</v>
      </c>
      <c r="V25" s="70">
        <f t="shared" si="2"/>
        <v>0.5</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E25" sqref="E25"/>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קרן הגמלאות של חברי אגד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0</v>
      </c>
      <c r="F10" s="104">
        <f>IF('[1]נספח א4 - P'!$D$14=0,"",'[1]נספח א4 - P'!G14/'[1]נספח א4 - P'!$D$14)</f>
        <v>0</v>
      </c>
      <c r="G10" s="104">
        <f>IF('[1]נספח א4 - P'!$D$14=0,"",'[1]נספח א4 - P'!H14/'[1]נספח א4 - P'!$D$14)</f>
        <v>0</v>
      </c>
      <c r="H10" s="104">
        <f>IF('[1]נספח א4 - P'!$D$14=0,"",'[1]נספח א4 - P'!I14/'[1]נספח א4 - P'!$D$14)</f>
        <v>0.2</v>
      </c>
      <c r="I10" s="104">
        <f>IF('[1]נספח א4 - P'!$D$14=0,"",'[1]נספח א4 - P'!J14/'[1]נספח א4 - P'!$D$14)</f>
        <v>0.8</v>
      </c>
      <c r="J10" s="104">
        <f>IF('[1]נספח א4 - P'!$K$14=0,"",'[1]נספח א4 - P'!K14/'[1]נספח א4 - P'!$K$14)</f>
        <v>1</v>
      </c>
      <c r="K10" s="104">
        <f>IF('[1]נספח א4 - P'!$K$14=0,"",'[1]נספח א4 - P'!L14/'[1]נספח א4 - P'!$K$14)</f>
        <v>0.8</v>
      </c>
      <c r="L10" s="104">
        <f>IF('[1]נספח א4 - P'!$K$14=0,"",'[1]נספח א4 - P'!M14/'[1]נספח א4 - P'!$K$14)</f>
        <v>0</v>
      </c>
      <c r="M10" s="104">
        <f>IF('[1]נספח א4 - P'!$K$14=0,"",'[1]נספח א4 - P'!N14/'[1]נספח א4 - P'!$K$14)</f>
        <v>0</v>
      </c>
      <c r="N10" s="104">
        <f>IF('[1]נספח א4 - P'!$K$14=0,"",'[1]נספח א4 - P'!O14/'[1]נספח א4 - P'!$K$14)</f>
        <v>0</v>
      </c>
      <c r="O10" s="104">
        <f>IF('[1]נספח א4 - P'!$K$14=0,"",'[1]נספח א4 - P'!P14/'[1]נספח א4 - P'!$K$14)</f>
        <v>0.2</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2018-02-13T07:36:51Z</dcterms:created>
  <dcterms:modified xsi:type="dcterms:W3CDTF">2018-02-13T07:37:33Z</dcterms:modified>
</cp:coreProperties>
</file>