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גופים'!$A$3:$A$195</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s="1"/>
  <c r="P24" i="1"/>
  <c r="O24" i="1"/>
  <c r="N24" i="1"/>
  <c r="M24" i="1"/>
  <c r="L24" i="1"/>
  <c r="K24" i="1"/>
  <c r="J24" i="1"/>
  <c r="I24" i="1"/>
  <c r="H24" i="1"/>
  <c r="G24" i="1"/>
  <c r="F24" i="1"/>
  <c r="E24" i="1" s="1"/>
  <c r="V23" i="1"/>
  <c r="U23" i="1"/>
  <c r="T23" i="1"/>
  <c r="S23" i="1"/>
  <c r="R23" i="1"/>
  <c r="Q23" i="1"/>
  <c r="P23" i="1"/>
  <c r="O23" i="1"/>
  <c r="N23" i="1"/>
  <c r="M23" i="1"/>
  <c r="L23" i="1"/>
  <c r="K23" i="1" s="1"/>
  <c r="J23" i="1"/>
  <c r="I23" i="1"/>
  <c r="H23" i="1"/>
  <c r="G23" i="1"/>
  <c r="F23" i="1"/>
  <c r="E23" i="1"/>
  <c r="V22" i="1"/>
  <c r="U22" i="1"/>
  <c r="T22" i="1"/>
  <c r="S22" i="1"/>
  <c r="R22" i="1"/>
  <c r="Q22" i="1" s="1"/>
  <c r="P22" i="1"/>
  <c r="O22" i="1"/>
  <c r="K22" i="1" s="1"/>
  <c r="N22" i="1"/>
  <c r="M22" i="1"/>
  <c r="L22" i="1"/>
  <c r="J22" i="1"/>
  <c r="I22" i="1"/>
  <c r="H22" i="1"/>
  <c r="G22" i="1"/>
  <c r="F22" i="1"/>
  <c r="E22" i="1" s="1"/>
  <c r="V21" i="1"/>
  <c r="V25" i="1" s="1"/>
  <c r="U21" i="1"/>
  <c r="U25" i="1" s="1"/>
  <c r="T21" i="1"/>
  <c r="T25" i="1" s="1"/>
  <c r="S21" i="1"/>
  <c r="S25" i="1" s="1"/>
  <c r="R21" i="1"/>
  <c r="R25" i="1" s="1"/>
  <c r="Q21" i="1"/>
  <c r="Q25" i="1" s="1"/>
  <c r="P21" i="1"/>
  <c r="P25" i="1" s="1"/>
  <c r="O21" i="1"/>
  <c r="O25" i="1" s="1"/>
  <c r="N21" i="1"/>
  <c r="N25" i="1" s="1"/>
  <c r="M21" i="1"/>
  <c r="M25" i="1" s="1"/>
  <c r="L21" i="1"/>
  <c r="L25" i="1" s="1"/>
  <c r="J21" i="1"/>
  <c r="J25" i="1" s="1"/>
  <c r="I21" i="1"/>
  <c r="I25" i="1" s="1"/>
  <c r="H21" i="1"/>
  <c r="H25" i="1" s="1"/>
  <c r="G21" i="1"/>
  <c r="G25" i="1" s="1"/>
  <c r="F21" i="1"/>
  <c r="F25" i="1" s="1"/>
  <c r="E21" i="1"/>
  <c r="E25" i="1" s="1"/>
  <c r="V18" i="1"/>
  <c r="U18" i="1"/>
  <c r="T18" i="1"/>
  <c r="S18" i="1"/>
  <c r="R18" i="1"/>
  <c r="Q18" i="1"/>
  <c r="P18" i="1"/>
  <c r="O18" i="1"/>
  <c r="N18" i="1"/>
  <c r="M18" i="1"/>
  <c r="L18" i="1"/>
  <c r="K18" i="1" s="1"/>
  <c r="J18" i="1"/>
  <c r="I18" i="1"/>
  <c r="E18" i="1" s="1"/>
  <c r="H18" i="1"/>
  <c r="G18" i="1"/>
  <c r="F18" i="1"/>
  <c r="V17" i="1"/>
  <c r="V19" i="1" s="1"/>
  <c r="U17" i="1"/>
  <c r="U19" i="1" s="1"/>
  <c r="T17" i="1"/>
  <c r="T19" i="1" s="1"/>
  <c r="S17" i="1"/>
  <c r="S19" i="1" s="1"/>
  <c r="R17" i="1"/>
  <c r="R19" i="1" s="1"/>
  <c r="P17" i="1"/>
  <c r="P19" i="1" s="1"/>
  <c r="O17" i="1"/>
  <c r="O19" i="1" s="1"/>
  <c r="N17" i="1"/>
  <c r="N19" i="1" s="1"/>
  <c r="M17" i="1"/>
  <c r="M19" i="1" s="1"/>
  <c r="L17" i="1"/>
  <c r="L19" i="1" s="1"/>
  <c r="K17" i="1"/>
  <c r="K19" i="1" s="1"/>
  <c r="J17" i="1"/>
  <c r="J19" i="1" s="1"/>
  <c r="I17" i="1"/>
  <c r="I19" i="1" s="1"/>
  <c r="H17" i="1"/>
  <c r="H19" i="1" s="1"/>
  <c r="G17" i="1"/>
  <c r="G19" i="1" s="1"/>
  <c r="F17" i="1"/>
  <c r="F19" i="1" s="1"/>
  <c r="V14" i="1"/>
  <c r="U14" i="1"/>
  <c r="T14" i="1"/>
  <c r="S14" i="1"/>
  <c r="R14" i="1"/>
  <c r="Q14" i="1" s="1"/>
  <c r="P14" i="1"/>
  <c r="O14" i="1"/>
  <c r="K14" i="1" s="1"/>
  <c r="N14" i="1"/>
  <c r="M14" i="1"/>
  <c r="L14" i="1"/>
  <c r="J14" i="1"/>
  <c r="I14" i="1"/>
  <c r="H14" i="1"/>
  <c r="G14" i="1"/>
  <c r="F14" i="1"/>
  <c r="E14" i="1" s="1"/>
  <c r="V13" i="1"/>
  <c r="U13" i="1"/>
  <c r="T13" i="1"/>
  <c r="S13" i="1"/>
  <c r="R13" i="1"/>
  <c r="Q13" i="1"/>
  <c r="P13" i="1"/>
  <c r="O13" i="1"/>
  <c r="N13" i="1"/>
  <c r="M13" i="1"/>
  <c r="L13" i="1"/>
  <c r="K13" i="1" s="1"/>
  <c r="J13" i="1"/>
  <c r="I13" i="1"/>
  <c r="E13" i="1" s="1"/>
  <c r="H13" i="1"/>
  <c r="G13" i="1"/>
  <c r="F13" i="1"/>
  <c r="V12" i="1"/>
  <c r="U12" i="1"/>
  <c r="T12" i="1"/>
  <c r="S12" i="1"/>
  <c r="R12" i="1"/>
  <c r="Q12" i="1" s="1"/>
  <c r="P12" i="1"/>
  <c r="O12" i="1"/>
  <c r="K12" i="1" s="1"/>
  <c r="N12" i="1"/>
  <c r="M12" i="1"/>
  <c r="L12" i="1"/>
  <c r="J12" i="1"/>
  <c r="I12" i="1"/>
  <c r="H12" i="1"/>
  <c r="G12" i="1"/>
  <c r="F12" i="1"/>
  <c r="E12" i="1" s="1"/>
  <c r="V11" i="1"/>
  <c r="V15" i="1" s="1"/>
  <c r="U11" i="1"/>
  <c r="Q11" i="1" s="1"/>
  <c r="T11" i="1"/>
  <c r="T15" i="1" s="1"/>
  <c r="S11" i="1"/>
  <c r="S15" i="1" s="1"/>
  <c r="R11" i="1"/>
  <c r="R15" i="1" s="1"/>
  <c r="P11" i="1"/>
  <c r="P15" i="1" s="1"/>
  <c r="O11" i="1"/>
  <c r="O15" i="1" s="1"/>
  <c r="N11" i="1"/>
  <c r="N15" i="1" s="1"/>
  <c r="M11" i="1"/>
  <c r="M15" i="1" s="1"/>
  <c r="L11" i="1"/>
  <c r="L15" i="1" s="1"/>
  <c r="J11" i="1"/>
  <c r="J15" i="1" s="1"/>
  <c r="I11" i="1"/>
  <c r="E11" i="1" s="1"/>
  <c r="E15" i="1" s="1"/>
  <c r="H11" i="1"/>
  <c r="H15" i="1" s="1"/>
  <c r="G11" i="1"/>
  <c r="G15" i="1" s="1"/>
  <c r="F11" i="1"/>
  <c r="F15" i="1" s="1"/>
  <c r="B3" i="1"/>
  <c r="B2" i="1"/>
  <c r="B1" i="1"/>
  <c r="Q15" i="1" l="1"/>
  <c r="K11" i="1"/>
  <c r="K15" i="1" s="1"/>
  <c r="E17" i="1"/>
  <c r="E19" i="1" s="1"/>
  <c r="Q17" i="1"/>
  <c r="Q19" i="1" s="1"/>
  <c r="K21" i="1"/>
  <c r="K25" i="1" s="1"/>
  <c r="I15" i="1"/>
  <c r="U15" i="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<sst xmlns="http://schemas.openxmlformats.org/spreadsheetml/2006/main" count="97" uniqueCount="62">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</sst>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Binyan-statistics-bakashot-tvioy-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2">
          <cell r="B12" t="str">
            <v>קרן הביטוח והפנסיה של פועלי בנין ועבודות ציבוריות אגודה שיתופית בע"מ</v>
          </cell>
          <cell r="F12">
            <v>2013</v>
          </cell>
          <cell r="Z12" t="str">
            <v xml:space="preserve">הנתונים ביחידות בודדות לשנת </v>
          </cell>
        </row>
        <row r="27">
          <cell r="B27" t="str">
            <v>נספח ב3 מדדי תביעות בקצבת נכות (א.כ.ע), ריסק מוות וקצבת שארים</v>
          </cell>
        </row>
        <row r="29">
          <cell r="B29"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לשופטים בע"מ</v>
          </cell>
        </row>
        <row r="79">
          <cell r="A79" t="str">
            <v>היהלום - א.ש. לבטוח הדדי של חברי בורסת היהלומים</v>
          </cell>
        </row>
        <row r="80">
          <cell r="A80" t="str">
            <v>הלמן - אלדובי קופות גמל בע"מ</v>
          </cell>
        </row>
        <row r="81">
          <cell r="A81" t="str">
            <v>הנדסאים וטכנאים - חברה לניהול קופות גמל בע"מ</v>
          </cell>
        </row>
        <row r="82">
          <cell r="A82" t="str">
            <v>הסת' האקדמאים במח"ר, ניהול קופו"ג בע"מ</v>
          </cell>
        </row>
        <row r="83">
          <cell r="A83" t="str">
            <v>הפניקס פנסיה וגמל בע"מ</v>
          </cell>
        </row>
        <row r="84">
          <cell r="A84" t="str">
            <v>הראל גמל בע"מ</v>
          </cell>
        </row>
        <row r="85">
          <cell r="A85" t="str">
            <v>וויזר קופות גמל בע"מ</v>
          </cell>
        </row>
        <row r="86">
          <cell r="A86" t="str">
            <v>חברה לניהול קופות גמל של העובדים באוניברסיטה העברית בירושלים בע"מ</v>
          </cell>
        </row>
        <row r="87">
          <cell r="A87" t="str">
            <v>חברה לניהול קופות גמל של העובדים בעיריית תל - אביב יפו בע"מ</v>
          </cell>
        </row>
        <row r="88">
          <cell r="A88" t="str">
            <v>חברה לניהול קופות גמל של הפקידים והפועלים בעירית רמת גן בע"מ</v>
          </cell>
        </row>
        <row r="89">
          <cell r="A89" t="str">
            <v>חן יהב החברה לניהול קופות גמל בע"מ</v>
          </cell>
        </row>
        <row r="90">
          <cell r="A90" t="str">
            <v>חסכון יהב בע"מ</v>
          </cell>
        </row>
        <row r="91">
          <cell r="A91" t="str">
            <v>יהב - קרן השתלמות וחסכון לאחים ואחיות בע"מ</v>
          </cell>
        </row>
        <row r="92">
          <cell r="A92" t="str">
            <v>יהב - קרן השתלמות וחסכון לרופאים בע"מ</v>
          </cell>
        </row>
        <row r="93">
          <cell r="A93" t="str">
            <v>יהב - קרן השתלמות וחסכון פ.ר.ח. בע"מ</v>
          </cell>
        </row>
        <row r="94">
          <cell r="A94" t="str">
            <v>יהב השתלמות וחסכון בע"מ</v>
          </cell>
        </row>
        <row r="95">
          <cell r="A95" t="str">
            <v>יהבית קופת הגמל שליד ליד בנק יהב לעובדי המדינה בע"מ</v>
          </cell>
        </row>
        <row r="96">
          <cell r="A96" t="str">
            <v>יובלים - ניהול קופות גמל וקרן השתלמות (1996) בע"מ</v>
          </cell>
        </row>
        <row r="97">
          <cell r="A97" t="str">
            <v>יובנק ניהול קופות גמל (2005) בע"מ</v>
          </cell>
        </row>
        <row r="98">
          <cell r="A98" t="str">
            <v>יונט ניהול קופות גמל בע"מ</v>
          </cell>
        </row>
        <row r="99">
          <cell r="A99" t="str">
            <v>ילין לפידות ניהול קופות גמל בע"מ</v>
          </cell>
        </row>
        <row r="100">
          <cell r="A100" t="str">
            <v>ישיר בית השקעות (קופות גמל) בע"מ</v>
          </cell>
        </row>
        <row r="101">
          <cell r="A101" t="str">
            <v>כור-תדיראן גמל בע"מ</v>
          </cell>
        </row>
        <row r="102">
          <cell r="A102" t="str">
            <v>לאומי קמ"פ בע"מ</v>
          </cell>
        </row>
        <row r="103">
          <cell r="A103" t="str">
            <v>להבה - קרן השתלמות בע"מ</v>
          </cell>
        </row>
        <row r="104">
          <cell r="A104" t="str">
            <v>מבטחים מוסד לביטוח סוציאלי של העובדים בע"מ</v>
          </cell>
        </row>
        <row r="105">
          <cell r="A105" t="str">
            <v>מגדל גמל פלטינום בע"מ</v>
          </cell>
        </row>
        <row r="106">
          <cell r="A106" t="str">
            <v>מגדל ניהול קופות גמל בע"מ</v>
          </cell>
        </row>
        <row r="107">
          <cell r="A107" t="str">
            <v>מגן קרן פנסיה מרכזית בע"מ-ק.גמל</v>
          </cell>
        </row>
        <row r="108">
          <cell r="A108" t="str">
            <v>מחוג - מינהל גמל לעובדי חברת חשמל לישראל בע"מ</v>
          </cell>
        </row>
        <row r="109">
          <cell r="A109" t="str">
            <v>מיטב דש גמל ופנסיה בע"מ</v>
          </cell>
        </row>
        <row r="110">
          <cell r="A110" t="str">
            <v>מיטב דש השקעות בע"מ</v>
          </cell>
        </row>
        <row r="111">
          <cell r="A111" t="str">
            <v>מילניום גמל והשתלמות בע"מ</v>
          </cell>
        </row>
        <row r="112">
          <cell r="A112" t="str">
            <v>מישור קרן השתלמות על יסודיים בע"מ</v>
          </cell>
        </row>
        <row r="113">
          <cell r="A113" t="str">
            <v>מנורה מבטחים גמל בע"מ</v>
          </cell>
        </row>
        <row r="114">
          <cell r="A114" t="str">
            <v>מקפת החדשה ניהול קופות גמל בע"מ</v>
          </cell>
        </row>
        <row r="115">
          <cell r="A115" t="str">
            <v>מרכנתיל ניהול קופות גמל בע"מ</v>
          </cell>
        </row>
        <row r="116">
          <cell r="A116" t="str">
            <v>נגב קופה לפיצויים</v>
          </cell>
        </row>
        <row r="117">
          <cell r="A117" t="str">
            <v>נתיב קרן הפנסיה של פועלי ועובדי מפעלי משק ההסתדרות בע"מ (נתיב גמל)</v>
          </cell>
        </row>
        <row r="118">
          <cell r="A118" t="str">
            <v>סמל חברה לניהול קופות גמל בע"מ</v>
          </cell>
        </row>
        <row r="119">
          <cell r="A119" t="str">
            <v>עגור – חברה לניהול קרנות השתלמות וקופות גמל בע"מ</v>
          </cell>
        </row>
        <row r="120">
          <cell r="A120" t="str">
            <v>עו"ס - חברה לניהול קופות גמל בע"מ</v>
          </cell>
        </row>
        <row r="121">
          <cell r="A121" t="str">
            <v>עומר קרן לביטוח הדדי</v>
          </cell>
        </row>
        <row r="122">
          <cell r="A122" t="str">
            <v>עוצ"מ קופ"ג של עובדי ציבור במושבים בע"מ</v>
          </cell>
        </row>
        <row r="123">
          <cell r="A123" t="str">
            <v>עמ"י - חברה לניהול קופות גמל ענפיות בע"מ</v>
          </cell>
        </row>
        <row r="124">
          <cell r="A124" t="str">
            <v>עמית קופה לפנסיה ותגמולים בע"מ</v>
          </cell>
        </row>
        <row r="125">
          <cell r="A125" t="str">
            <v>עתודה - קופת תגמולים ופיצויים בנתניה א.ש. בע"מ</v>
          </cell>
        </row>
        <row r="126">
          <cell r="A126" t="str">
            <v>עתידית קופות גמל בע"מ</v>
          </cell>
        </row>
        <row r="127">
          <cell r="A127" t="str">
            <v>פסגות אופק גמל בע"מ</v>
          </cell>
        </row>
        <row r="128">
          <cell r="A128" t="str">
            <v>פסגות חברה לביטוח (פ.ב) בע"מ</v>
          </cell>
        </row>
        <row r="129">
          <cell r="A129" t="str">
            <v>פריזמה קופות גמל בע"מ</v>
          </cell>
        </row>
        <row r="130">
          <cell r="A130" t="str">
            <v>פריזמה קופות גמל החדשה בע"מ</v>
          </cell>
        </row>
        <row r="131">
          <cell r="A131" t="str">
            <v>פרפקט קופות גמל בע"מ</v>
          </cell>
        </row>
        <row r="132">
          <cell r="A132" t="str">
            <v>ק.ה.ר הקרן השתלמות לרוקחים בע"מ</v>
          </cell>
        </row>
        <row r="133">
          <cell r="A133" t="str">
            <v>ק.ל.ע. - קרן השתלמות לעובדים סוציאליים בע"מ</v>
          </cell>
        </row>
        <row r="134">
          <cell r="A134" t="str">
            <v>ק.ס.מ. קרן השתלמות לביוכימאים  ומקרוביולוגים בע"מ</v>
          </cell>
        </row>
        <row r="135">
          <cell r="A135" t="str">
            <v>קהל קרן השתלמות לעובדים בע"מ</v>
          </cell>
        </row>
        <row r="136">
          <cell r="A136" t="str">
            <v>קו הבריאות קופת תגמולים ופיצויים בע"מ</v>
          </cell>
        </row>
        <row r="137">
          <cell r="A137" t="str">
            <v>קואטרו גמל בע"מ</v>
          </cell>
        </row>
        <row r="138">
          <cell r="A138" t="str">
            <v>קובץ - חברה לניהול קופ"ג בע"מ</v>
          </cell>
        </row>
        <row r="139">
          <cell r="A139" t="str">
            <v>קופ"ג לעוב' אקדמאים של אוני' ת"א</v>
          </cell>
        </row>
        <row r="140">
          <cell r="A140" t="str">
            <v>קופ"ג של העובדים בבתי הקולנוע א. ש. בע"מ</v>
          </cell>
        </row>
        <row r="141">
          <cell r="A141" t="str">
            <v>קופ"ג של הפקידים והפועלים בעירית רמת גן</v>
          </cell>
        </row>
        <row r="142">
          <cell r="A142" t="str">
            <v>קופ"ג של עובדי מגדל - חברה לבטוח בע"מ</v>
          </cell>
        </row>
        <row r="143">
          <cell r="A143" t="str">
            <v>קופ"ג של עובדי מפעל נייר אמריקאיים ישראלים בע"מ</v>
          </cell>
        </row>
        <row r="144">
          <cell r="A144" t="str">
            <v>קופ"ג של פקידי צים בע"מ</v>
          </cell>
        </row>
        <row r="145">
          <cell r="A145" t="str">
            <v>קופה לחסכון ועזרה הדדית של משה"ב בע"מ</v>
          </cell>
        </row>
        <row r="146">
          <cell r="A146" t="str">
            <v>קופת גמל לעובדים חודשיים בתעשייה הצבאית בע"מ</v>
          </cell>
        </row>
        <row r="147">
          <cell r="A147" t="str">
            <v>קופת הפיצויים של עובדי אמישראגז בע"מ</v>
          </cell>
        </row>
        <row r="148">
          <cell r="A148" t="str">
            <v>קופת התגמולים של עובדי "אליאנס" מפעלי צמיגים וגומי בע"מ - אגודה שיתופית בע"מ</v>
          </cell>
        </row>
        <row r="149">
          <cell r="A149" t="str">
            <v>קופת התגמולים של עובדי בנק אגוד לישראל בע"מ</v>
          </cell>
        </row>
        <row r="150">
          <cell r="A150" t="str">
            <v>קופת התגמולים של עובדי מוסדות הסתדרות העובדים הלאומית בא"י אג"ש בע"מ</v>
          </cell>
        </row>
        <row r="151">
          <cell r="A151" t="str">
            <v>קופת התגמולים של עובדי תה"ל בע"מ</v>
          </cell>
        </row>
        <row r="152">
          <cell r="A152" t="str">
            <v>קופת התגמולים של פקידי ב.ד.ל. בע"מ</v>
          </cell>
        </row>
        <row r="153">
          <cell r="A153" t="str">
            <v>קופת התגמולים של פקידי בנק לאומי לישראל בע"מ</v>
          </cell>
        </row>
        <row r="154">
          <cell r="A154" t="str">
            <v>קופת התגמולים של פקידי בנק לאומי למשכנתאות בע"מ</v>
          </cell>
        </row>
        <row r="155">
          <cell r="A155" t="str">
            <v>קופת התגמולים של פקידי מרכנתיל דיסקונט בע"מ</v>
          </cell>
        </row>
        <row r="156">
          <cell r="A156" t="str">
            <v>קופת תגמולים ופנסיה של עובדי הסוכנות היהודית לא"י בע"מ</v>
          </cell>
        </row>
        <row r="157">
          <cell r="A157" t="str">
            <v>קופת תגמולים יניב בהתישבות הדתית - א.ש. בע"מ</v>
          </cell>
        </row>
        <row r="158">
          <cell r="A158" t="str">
            <v>קופת תגמולים לעובדי האוניברסיטה העברית ירושלים בע"מ</v>
          </cell>
        </row>
        <row r="159">
          <cell r="A159" t="str">
            <v>קופת תגמולים של הקואופרציה הצרכנית א.ש. בע"מ</v>
          </cell>
        </row>
        <row r="160">
          <cell r="A160" t="str">
            <v>קופת תגמולים של עובדי אל על נתיבי אוויר לישראל בע"מ אגודה שיתופית</v>
          </cell>
        </row>
        <row r="161">
          <cell r="A161" t="str">
            <v>קופת תגמולים של עובדי בנק אוצר החייל בע"מ</v>
          </cell>
        </row>
        <row r="162">
          <cell r="A162" t="str">
            <v>קופת תגמולים של עובדי התעשיה האוירית לישראל בע"מ</v>
          </cell>
        </row>
        <row r="163">
          <cell r="A163" t="str">
            <v>קופת"ג של עובדי עירית חיפה</v>
          </cell>
        </row>
        <row r="164">
          <cell r="A164" t="str">
            <v>קידמה חברה לניהול קופות גמל בע"מ</v>
          </cell>
        </row>
        <row r="165">
          <cell r="A165" t="str">
            <v>קרן בטוח ופנסיה לפועלים חקלאים ובלתי מקצועיים בישראל אג' שיתופית בע"מ</v>
          </cell>
        </row>
        <row r="166">
          <cell r="A166" t="str">
            <v>קרן ביטוח הדדי לחברי הסתדרות עובדי המדינה בישראל בע"מ</v>
          </cell>
        </row>
        <row r="167">
          <cell r="A167" t="str">
            <v>קרן הביטוח ופנסיה של פועלי בניין ועבודות ציבוריות אגודה שיתופית בע"מ</v>
          </cell>
        </row>
        <row r="168">
          <cell r="A168" t="str">
            <v>קרן הביטוח ופנסיה של פועלי בנין ועבודות ציבוריות אגודה שיתופית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קרנות השתלמות למורים וגננות – חברה מנהלת בע"מ</v>
          </cell>
        </row>
        <row r="176">
          <cell r="A176" t="str">
            <v>קרן השתלמות למורים תיכוניים מורי סמינרים ומפקחים בע"מ (מסלול מקוצר)</v>
          </cell>
        </row>
        <row r="177">
          <cell r="A177" t="str">
            <v>קרן השתלמות למשפטנים בע"מ</v>
          </cell>
        </row>
        <row r="178">
          <cell r="A178" t="str">
            <v>קרן השתלמות לעובדי המדינה בדרוג האחיד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19</v>
          </cell>
          <cell r="E12">
            <v>3</v>
          </cell>
          <cell r="F12">
            <v>3</v>
          </cell>
          <cell r="G12">
            <v>2</v>
          </cell>
          <cell r="AB12">
            <v>218</v>
          </cell>
          <cell r="AC12">
            <v>46</v>
          </cell>
          <cell r="AD12">
            <v>23</v>
          </cell>
          <cell r="AE12">
            <v>4</v>
          </cell>
        </row>
        <row r="13">
          <cell r="AC13">
            <v>2</v>
          </cell>
        </row>
        <row r="16">
          <cell r="C16">
            <v>27</v>
          </cell>
          <cell r="I16">
            <v>0</v>
          </cell>
          <cell r="O16">
            <v>0</v>
          </cell>
          <cell r="U16">
            <v>0</v>
          </cell>
          <cell r="AA16">
            <v>293</v>
          </cell>
        </row>
        <row r="21">
          <cell r="C21">
            <v>0</v>
          </cell>
          <cell r="I21">
            <v>0</v>
          </cell>
          <cell r="O21">
            <v>0</v>
          </cell>
          <cell r="U21">
            <v>0</v>
          </cell>
          <cell r="AA21">
            <v>0</v>
          </cell>
        </row>
        <row r="23">
          <cell r="AF23">
            <v>1</v>
          </cell>
        </row>
        <row r="24">
          <cell r="F24">
            <v>1</v>
          </cell>
        </row>
        <row r="26">
          <cell r="G26">
            <v>1</v>
          </cell>
        </row>
        <row r="27">
          <cell r="C27">
            <v>2</v>
          </cell>
          <cell r="I27">
            <v>0</v>
          </cell>
          <cell r="O27">
            <v>0</v>
          </cell>
          <cell r="U27">
            <v>0</v>
          </cell>
          <cell r="AA27">
            <v>1</v>
          </cell>
        </row>
      </sheetData>
      <sheetData sheetId="6"/>
      <sheetData sheetId="7">
        <row r="14">
          <cell r="D14">
            <v>1182</v>
          </cell>
          <cell r="E14">
            <v>4</v>
          </cell>
          <cell r="F14">
            <v>14</v>
          </cell>
          <cell r="G14">
            <v>15</v>
          </cell>
          <cell r="H14">
            <v>21</v>
          </cell>
          <cell r="I14">
            <v>100</v>
          </cell>
          <cell r="J14">
            <v>1028</v>
          </cell>
          <cell r="K14">
            <v>119</v>
          </cell>
          <cell r="L14">
            <v>82</v>
          </cell>
          <cell r="N14">
            <v>2</v>
          </cell>
          <cell r="O14">
            <v>3</v>
          </cell>
          <cell r="P14">
            <v>22</v>
          </cell>
          <cell r="Q14">
            <v>10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[1]הוראות!B27</f>
        <v>נספח ב3 מדדי תביעות בקצבת נכות (א.כ.ע), ריסק מוות וקצבת שארים</v>
      </c>
    </row>
    <row r="2" spans="1:22" ht="20.25" x14ac:dyDescent="0.2">
      <c r="B2" s="3" t="str">
        <f>[1]הוראות!B12</f>
        <v>קרן הביטוח והפנסיה של פועלי בנין ועבודות ציבוריות אגודה שיתופית בע"מ</v>
      </c>
    </row>
    <row r="3" spans="1:22" ht="12.75" customHeight="1" x14ac:dyDescent="0.3">
      <c r="A3" s="4"/>
      <c r="B3" s="5" t="str">
        <f>CONCATENATE([1]הוראות!Z12,[1]הוראות!F12)</f>
        <v>הנתונים ביחידות בודדות לשנת 2013</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0.70370370370370372</v>
      </c>
      <c r="G11" s="38">
        <f>IF('[1] פנסיוני א3'!E12+'[1] פנסיוני א3'!K12=0,0,('[1] פנסיוני א3'!E12+'[1] פנסיוני א3'!K12)/('[1] פנסיוני א3'!$C$16+'[1] פנסיוני א3'!$I$16))</f>
        <v>0.1111111111111111</v>
      </c>
      <c r="H11" s="38">
        <f>IF('[1] פנסיוני א3'!F12+'[1] פנסיוני א3'!L12=0,0,('[1] פנסיוני א3'!F12+'[1] פנסיוני א3'!L12)/('[1] פנסיוני א3'!$C$16+'[1] פנסיוני א3'!$I$16))</f>
        <v>0.1111111111111111</v>
      </c>
      <c r="I11" s="38">
        <f>IF('[1] פנסיוני א3'!G12+'[1] פנסיוני א3'!M12=0,0,('[1] פנסיוני א3'!G12+'[1] פנסיוני א3'!M12)/('[1] פנסיוני א3'!$C$16+'[1] פנסיוני א3'!$I$16))</f>
        <v>7.407407407407407E-2</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0.993174061433447</v>
      </c>
      <c r="R11" s="38">
        <f>IF('[1] פנסיוני א3'!AB12=0,0,('[1] פנסיוני א3'!AB12/'[1] פנסיוני א3'!$AA$16))</f>
        <v>0.74402730375426618</v>
      </c>
      <c r="S11" s="38">
        <f>IF('[1] פנסיוני א3'!AC12=0,0,('[1] פנסיוני א3'!AC12/'[1] פנסיוני א3'!$AA$16))</f>
        <v>0.15699658703071673</v>
      </c>
      <c r="T11" s="38">
        <f>IF('[1] פנסיוני א3'!AD12=0,0,('[1] פנסיוני א3'!AD12/'[1] פנסיוני א3'!$AA$16))</f>
        <v>7.8498293515358364E-2</v>
      </c>
      <c r="U11" s="38">
        <f>IF('[1] פנסיוני א3'!AE12=0,0,('[1] פנסיוני א3'!AE12/'[1] פנסיוני א3'!$AA$16))</f>
        <v>1.3651877133105802E-2</v>
      </c>
      <c r="V11" s="40">
        <f>IF('[1] פנסיוני א3'!AF12=0,0,('[1] פנסיוני א3'!AF12/'[1] פנסיוני א3'!$AA$16))</f>
        <v>0</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6.8259385665529011E-3</v>
      </c>
      <c r="R12" s="38">
        <f>IF('[1] פנסיוני א3'!AB13=0,0,('[1] פנסיוני א3'!AB13/'[1] פנסיוני א3'!$AA$16))</f>
        <v>0</v>
      </c>
      <c r="S12" s="38">
        <f>IF('[1] פנסיוני א3'!AC13=0,0,('[1] פנסיוני א3'!AC13/'[1] פנסיוני א3'!$AA$16))</f>
        <v>6.8259385665529011E-3</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0.70370370370370372</v>
      </c>
      <c r="G15" s="43">
        <f t="shared" si="0"/>
        <v>0.1111111111111111</v>
      </c>
      <c r="H15" s="43">
        <f t="shared" si="0"/>
        <v>0.1111111111111111</v>
      </c>
      <c r="I15" s="43">
        <f t="shared" si="0"/>
        <v>7.407407407407407E-2</v>
      </c>
      <c r="J15" s="43">
        <f t="shared" si="0"/>
        <v>0</v>
      </c>
      <c r="K15" s="37">
        <f t="shared" si="0"/>
        <v>0</v>
      </c>
      <c r="L15" s="43">
        <f t="shared" si="0"/>
        <v>0</v>
      </c>
      <c r="M15" s="43">
        <f t="shared" si="0"/>
        <v>0</v>
      </c>
      <c r="N15" s="43">
        <f t="shared" si="0"/>
        <v>0</v>
      </c>
      <c r="O15" s="43">
        <f t="shared" si="0"/>
        <v>0</v>
      </c>
      <c r="P15" s="43">
        <f t="shared" si="0"/>
        <v>0</v>
      </c>
      <c r="Q15" s="37">
        <f t="shared" si="0"/>
        <v>0.99999999999999989</v>
      </c>
      <c r="R15" s="43">
        <f t="shared" si="0"/>
        <v>0.74402730375426618</v>
      </c>
      <c r="S15" s="43">
        <f t="shared" si="0"/>
        <v>0.16382252559726962</v>
      </c>
      <c r="T15" s="43">
        <f t="shared" si="0"/>
        <v>7.8498293515358364E-2</v>
      </c>
      <c r="U15" s="43">
        <f t="shared" si="0"/>
        <v>1.3651877133105802E-2</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1</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1</v>
      </c>
    </row>
    <row r="22" spans="1:22" x14ac:dyDescent="0.2">
      <c r="A22" s="33">
        <v>2</v>
      </c>
      <c r="B22" s="34" t="s">
        <v>32</v>
      </c>
      <c r="C22" s="35"/>
      <c r="D22" s="36"/>
      <c r="E22" s="58">
        <f>SUM(F22:J22)</f>
        <v>0.5</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0.5</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0.5</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0.5</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v>
      </c>
      <c r="H25" s="69">
        <f t="shared" si="2"/>
        <v>0.5</v>
      </c>
      <c r="I25" s="69">
        <f t="shared" si="2"/>
        <v>0.5</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v>
      </c>
      <c r="T25" s="69">
        <f t="shared" si="2"/>
        <v>0</v>
      </c>
      <c r="U25" s="69">
        <f t="shared" si="2"/>
        <v>0</v>
      </c>
      <c r="V25" s="70">
        <f t="shared" si="2"/>
        <v>1</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[1]הוראות!B29</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[1]הוראות!B12</f>
        <v>קרן הביטוח והפנסיה של פועלי בנין ועבודות ציבוריות אגודה שיתופית בע"מ</v>
      </c>
      <c r="C2" s="80"/>
      <c r="D2" s="80"/>
      <c r="E2" s="80"/>
      <c r="F2" s="80"/>
      <c r="G2" s="80"/>
      <c r="H2" s="80"/>
      <c r="I2" s="80"/>
      <c r="J2" s="80"/>
      <c r="K2" s="80"/>
      <c r="L2" s="80"/>
      <c r="M2" s="80"/>
      <c r="N2" s="80"/>
      <c r="O2" s="80"/>
      <c r="P2" s="80"/>
    </row>
    <row r="3" spans="2:16" ht="15.75" x14ac:dyDescent="0.25">
      <c r="B3" s="5" t="str">
        <f>CONCATENATE([1]הוראות!Z12,[1]הוראות!F12)</f>
        <v>הנתונים ביחידות בודדות לשנת 2013</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3.3840947546531302E-3</v>
      </c>
      <c r="E10" s="104">
        <f>IF('[1]נספח א4 - P'!$D$14=0,"",'[1]נספח א4 - P'!F14/'[1]נספח א4 - P'!$D$14)</f>
        <v>1.1844331641285956E-2</v>
      </c>
      <c r="F10" s="104">
        <f>IF('[1]נספח א4 - P'!$D$14=0,"",'[1]נספח א4 - P'!G14/'[1]נספח א4 - P'!$D$14)</f>
        <v>1.2690355329949238E-2</v>
      </c>
      <c r="G10" s="104">
        <f>IF('[1]נספח א4 - P'!$D$14=0,"",'[1]נספח א4 - P'!H14/'[1]נספח א4 - P'!$D$14)</f>
        <v>1.7766497461928935E-2</v>
      </c>
      <c r="H10" s="104">
        <f>IF('[1]נספח א4 - P'!$D$14=0,"",'[1]נספח א4 - P'!I14/'[1]נספח א4 - P'!$D$14)</f>
        <v>8.4602368866328256E-2</v>
      </c>
      <c r="I10" s="104">
        <f>IF('[1]נספח א4 - P'!$D$14=0,"",'[1]נספח א4 - P'!J14/'[1]נספח א4 - P'!$D$14)</f>
        <v>0.8697123519458545</v>
      </c>
      <c r="J10" s="104">
        <f>IF('[1]נספח א4 - P'!$K$14=0,"",'[1]נספח א4 - P'!K14/'[1]נספח א4 - P'!$K$14)</f>
        <v>1</v>
      </c>
      <c r="K10" s="104">
        <f>IF('[1]נספח א4 - P'!$K$14=0,"",'[1]נספח א4 - P'!L14/'[1]נספח א4 - P'!$K$14)</f>
        <v>0.68907563025210083</v>
      </c>
      <c r="L10" s="104">
        <f>IF('[1]נספח א4 - P'!$K$14=0,"",'[1]נספח א4 - P'!M14/'[1]נספח א4 - P'!$K$14)</f>
        <v>0</v>
      </c>
      <c r="M10" s="104">
        <f>IF('[1]נספח א4 - P'!$K$14=0,"",'[1]נספח א4 - P'!N14/'[1]נספח א4 - P'!$K$14)</f>
        <v>1.680672268907563E-2</v>
      </c>
      <c r="N10" s="104">
        <f>IF('[1]נספח א4 - P'!$K$14=0,"",'[1]נספח א4 - P'!O14/'[1]נספח א4 - P'!$K$14)</f>
        <v>2.5210084033613446E-2</v>
      </c>
      <c r="O10" s="104">
        <f>IF('[1]נספח א4 - P'!$K$14=0,"",'[1]נספח א4 - P'!P14/'[1]נספח א4 - P'!$K$14)</f>
        <v>0.18487394957983194</v>
      </c>
      <c r="P10" s="105">
        <f>IF('[1]נספח א4 - P'!$K$14=0,"",'[1]נספח א4 - P'!Q14/'[1]נספח א4 - P'!$K$14)</f>
        <v>8.4033613445378158E-2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2018-02-13T07:15:31Z</dcterms:created>
  <dcterms:modified xsi:type="dcterms:W3CDTF">2018-02-13T07:21:04Z</dcterms:modified>
</cp:coreProperties>
</file>