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310"/>
  </bookViews>
  <sheets>
    <sheet name="מקפת מטרות 30.06.16 נספח 1" sheetId="1" r:id="rId1"/>
    <sheet name="מקפת מטרות 30.06.16 נספח 2" sheetId="2" r:id="rId2"/>
    <sheet name="מקפת מטרות 30.06.16 נספח 3" sheetId="3" r:id="rId3"/>
  </sheets>
  <externalReferences>
    <externalReference r:id="rId4"/>
    <externalReference r:id="rId5"/>
    <externalReference r:id="rId6"/>
    <externalReference r:id="rId7"/>
    <externalReference r:id="rId8"/>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workbook>
</file>

<file path=xl/calcChain.xml><?xml version="1.0" encoding="utf-8"?>
<calcChain xmlns="http://schemas.openxmlformats.org/spreadsheetml/2006/main">
  <c r="C31" i="3" l="1"/>
  <c r="C33" i="3" s="1"/>
  <c r="D30" i="3"/>
  <c r="D29" i="3"/>
  <c r="D28" i="3"/>
  <c r="D27" i="3"/>
  <c r="D31" i="3" s="1"/>
  <c r="D26" i="3"/>
  <c r="D25" i="3"/>
  <c r="D18" i="3"/>
  <c r="D33" i="3" s="1"/>
  <c r="C18" i="3"/>
  <c r="D22" i="2"/>
  <c r="C22" i="2"/>
  <c r="C36" i="2" s="1"/>
  <c r="D15" i="2"/>
  <c r="D36" i="2" s="1"/>
  <c r="C15" i="2"/>
  <c r="C34" i="1"/>
  <c r="D31" i="1"/>
  <c r="C26" i="1"/>
  <c r="D24" i="1"/>
  <c r="C24" i="1"/>
  <c r="C23" i="1"/>
  <c r="C14" i="1"/>
  <c r="C11" i="1"/>
  <c r="C7" i="1"/>
  <c r="C31" i="1" s="1"/>
  <c r="C35" i="1" s="1"/>
</calcChain>
</file>

<file path=xl/sharedStrings.xml><?xml version="1.0" encoding="utf-8"?>
<sst xmlns="http://schemas.openxmlformats.org/spreadsheetml/2006/main" count="93" uniqueCount="80">
  <si>
    <t>מקפת מטרות</t>
  </si>
  <si>
    <t>נספח 1- סך תשלומים ששולמו בעד כל סוג של הוצאה ישירה למחצית השנה המסתיימת ביום 30.06.2016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</si>
  <si>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</si>
  <si>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</si>
  <si>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</si>
  <si>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</si>
  <si>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</si>
  <si>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</si>
  <si>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</si>
  <si>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</si>
  <si>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</si>
  <si>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</si>
  <si>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</si>
  <si>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</si>
  <si>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</si>
  <si>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</si>
  <si>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</si>
  <si>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</si>
  <si>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</si>
  <si>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</si>
  <si>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</si>
  <si>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</si>
  <si>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</si>
  <si>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</si>
  <si>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</si>
  <si>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</si>
  <si>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</si>
  <si>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</si>
  <si>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</si>
  <si>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</si>
  <si>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</si>
  <si>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למחצית השנה המסתיימת ביום 30.06.2016</t>
  </si>
  <si>
    <t>ברוקראג'- עמלות קנייה ומכירה בגין ביצוע עסקאות בניירות ערך סחירים</t>
  </si>
  <si>
    <t>צדדים קשורים</t>
  </si>
  <si>
    <t>צדדים שאינם  קשורים</t>
  </si>
  <si>
    <t>פועלים סהר</t>
  </si>
  <si>
    <t>אופנהיימר</t>
  </si>
  <si>
    <t>פסגות</t>
  </si>
  <si>
    <t>בנק ירושלים</t>
  </si>
  <si>
    <t>איביאי</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</si>
  <si>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</si>
  <si>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</si>
  <si>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</si>
  <si>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</si>
  <si>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</si>
  <si>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</si>
  <si>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</si>
  <si>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</si>
  <si>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</si>
  <si>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</si>
  <si>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</si>
  <si>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</si>
  <si>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</si>
  <si>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</si>
  <si>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</si>
  <si>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30.06.2016</t>
  </si>
  <si>
    <t>.</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</si>
  <si>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</si>
  <si>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</si>
  <si>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</si>
  <si>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</si>
  <si>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</si>
  <si>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</si>
  <si>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</si>
  <si>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</si>
  <si>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</si>
  <si>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</si>
  <si>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</si>
  <si>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</si>
  <si>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</si>
  <si>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</si>
  <si>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תכלית תעודות סל</t>
  </si>
  <si>
    <t>תעודת סל זרה</t>
  </si>
  <si>
    <t>DEUTSCHE BANK</t>
  </si>
  <si>
    <t>ISHARES</t>
  </si>
  <si>
    <t>AMUNDI INVT SOLUTIONS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</si>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</sst>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0_ ;\-#,##0\ "/>
    <numFmt numFmtId="165" formatCode="_ * #,##0_ ;_ * \-#,##0_ ;_ * &quot;-&quot;??_ ;_ @_ "/>
    <numFmt numFmtId="166" formatCode="[Color43]0.00%;[Color3]\-0.00%"/>
    <numFmt numFmtId="167" formatCode="dd\ \בmmmm\ yyyy\ "/>
    <numFmt numFmtId="168" formatCode="dd\.mm\.yyyy"/>
    <numFmt numFmtId="169" formatCode="[Color10]#,##0_);[Color30]#,##0_)"/>
    <numFmt numFmtId="170" formatCode="[Color10]#,##0_);[Color30]\(#,##0\)"/>
    <numFmt numFmtId="171" formatCode="&quot;?&quot;#,##0.00;[Red]&quot;?&quot;\-#,##0.00"/>
    <numFmt numFmtId="172" formatCode="&quot;₪&quot;#,##0.00;[Red]&quot;₪&quot;\-#,##0.00"/>
    <numFmt numFmtId="173" formatCode="_(* #,##0.00_);_(* \(#,##0.00\);_(* &quot;-&quot;??_);_(@_)"/>
    <numFmt numFmtId="174" formatCode="_-* #,##0.00_-;\-* #,##0.00_-;_-* &quot;-&quot;??_-;_-@_-"/>
    <numFmt numFmtId="175" formatCode="_ [$€-2]\ * #,##0.00_ ;_ [$€-2]\ * \-#,##0.00_ ;_ [$€-2]\ * &quot;-&quot;??_ "/>
    <numFmt numFmtId="176" formatCode="mmmm\ yyyy"/>
    <numFmt numFmtId="177" formatCode="\ \ש\ע\ה\:\ hh:mm"/>
  </numFmts>
  <fonts count="44"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7">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6" fontId="13" fillId="2" borderId="0">
      <alignment horizontal="right"/>
      <protection hidden="1"/>
    </xf>
    <xf numFmtId="167" fontId="14" fillId="4" borderId="2">
      <alignment horizontal="right"/>
      <protection hidden="1"/>
    </xf>
    <xf numFmtId="168" fontId="15" fillId="5" borderId="0">
      <alignment horizontal="right"/>
      <protection locked="0"/>
    </xf>
    <xf numFmtId="169" fontId="13" fillId="2" borderId="3">
      <alignment horizontal="right"/>
      <protection hidden="1"/>
    </xf>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70" fontId="17" fillId="12" borderId="4">
      <alignment horizontal="right"/>
      <protection hidden="1"/>
    </xf>
    <xf numFmtId="170" fontId="18" fillId="13" borderId="4">
      <alignment horizontal="right"/>
      <protection hidden="1"/>
    </xf>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173" fontId="21" fillId="0" borderId="0" applyFont="0" applyFill="0" applyBorder="0" applyAlignment="0" applyProtection="0">
      <alignment vertical="top"/>
    </xf>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2" fontId="5" fillId="0" borderId="0" applyFont="0" applyFill="0" applyProtection="0"/>
    <xf numFmtId="43" fontId="16"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24"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 fillId="0" borderId="0"/>
    <xf numFmtId="0" fontId="5" fillId="0" borderId="0"/>
    <xf numFmtId="0" fontId="2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4" fillId="0" borderId="0"/>
    <xf numFmtId="0" fontId="1"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7" fillId="0" borderId="0"/>
    <xf numFmtId="0" fontId="1" fillId="0" borderId="0"/>
    <xf numFmtId="0" fontId="27"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4" fillId="0" borderId="0"/>
    <xf numFmtId="0" fontId="20"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1" fillId="0" borderId="0">
      <alignment vertical="top"/>
    </xf>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1"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1"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1"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7" fillId="0" borderId="0"/>
    <xf numFmtId="0" fontId="16" fillId="0" borderId="0"/>
    <xf numFmtId="0" fontId="1"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3" fillId="26" borderId="5" applyNumberFormat="0" applyFont="0" applyAlignment="0" applyProtection="0"/>
    <xf numFmtId="0" fontId="29" fillId="27" borderId="6" applyNumberFormat="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76" fontId="14" fillId="5" borderId="0">
      <alignment horizontal="right"/>
      <protection hidden="1"/>
    </xf>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8" borderId="0" applyNumberFormat="0" applyBorder="0" applyAlignment="0" applyProtection="0"/>
    <xf numFmtId="0" fontId="38" fillId="0" borderId="10" applyNumberFormat="0" applyFill="0" applyAlignment="0" applyProtection="0"/>
    <xf numFmtId="0" fontId="39" fillId="27" borderId="11" applyNumberFormat="0" applyAlignment="0" applyProtection="0"/>
    <xf numFmtId="0" fontId="40" fillId="11" borderId="6" applyNumberFormat="0" applyAlignment="0" applyProtection="0"/>
    <xf numFmtId="0" fontId="41" fillId="7" borderId="0" applyNumberFormat="0" applyBorder="0" applyAlignment="0" applyProtection="0"/>
    <xf numFmtId="177" fontId="14" fillId="28" borderId="2">
      <alignment horizontal="right"/>
    </xf>
    <xf numFmtId="0" fontId="42" fillId="29" borderId="12" applyNumberFormat="0" applyAlignment="0" applyProtection="0"/>
    <xf numFmtId="0" fontId="43" fillId="0" borderId="13" applyNumberFormat="0" applyFill="0" applyAlignment="0" applyProtection="0"/>
  </cellStyleXfs>
  <cellXfs count="25">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0" borderId="0" xfId="0" applyNumberFormat="1"/>
    <xf numFmtId="1" fontId="0" fillId="3" borderId="1" xfId="0" applyNumberFormat="1" applyFill="1" applyBorder="1" applyAlignment="1">
      <alignment horizontal="center"/>
    </xf>
    <xf numFmtId="43" fontId="0" fillId="0" borderId="0" xfId="1" applyFont="1"/>
    <xf numFmtId="43" fontId="0" fillId="0" borderId="0" xfId="0" applyNumberFormat="1"/>
    <xf numFmtId="165" fontId="0" fillId="0" borderId="0" xfId="0" applyNumberFormat="1"/>
    <xf numFmtId="0" fontId="12" fillId="0" borderId="0" xfId="0" applyFont="1" applyFill="1"/>
    <xf numFmtId="164" fontId="0" fillId="0" borderId="0" xfId="0" applyNumberFormat="1"/>
  </cellXfs>
  <cellStyles count="6727">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6" xfId="2278"/>
    <cellStyle name="Normal 16 10" xfId="2279"/>
    <cellStyle name="Normal 16 2" xfId="2280"/>
    <cellStyle name="Normal 16 2 2" xfId="2281"/>
    <cellStyle name="Normal 16 2 2 2" xfId="2282"/>
    <cellStyle name="Normal 16 2 2 2 2" xfId="2283"/>
    <cellStyle name="Normal 16 2 2 2 2 2" xfId="2284"/>
    <cellStyle name="Normal 16 2 2 2 2 3" xfId="2285"/>
    <cellStyle name="Normal 16 2 2 2 2 4" xfId="2286"/>
    <cellStyle name="Normal 16 2 2 2 2 5" xfId="2287"/>
    <cellStyle name="Normal 16 2 2 2 2 6" xfId="2288"/>
    <cellStyle name="Normal 16 2 2 2 3" xfId="2289"/>
    <cellStyle name="Normal 16 2 2 2 4" xfId="2290"/>
    <cellStyle name="Normal 16 2 2 2 5" xfId="2291"/>
    <cellStyle name="Normal 16 2 2 2 6" xfId="2292"/>
    <cellStyle name="Normal 16 2 2 2 7" xfId="2293"/>
    <cellStyle name="Normal 16 2 2 3" xfId="2294"/>
    <cellStyle name="Normal 16 2 2 3 2" xfId="2295"/>
    <cellStyle name="Normal 16 2 2 3 3" xfId="2296"/>
    <cellStyle name="Normal 16 2 2 3 4" xfId="2297"/>
    <cellStyle name="Normal 16 2 2 3 5" xfId="2298"/>
    <cellStyle name="Normal 16 2 2 3 6" xfId="2299"/>
    <cellStyle name="Normal 16 2 2 4" xfId="2300"/>
    <cellStyle name="Normal 16 2 2 5" xfId="2301"/>
    <cellStyle name="Normal 16 2 2 6" xfId="2302"/>
    <cellStyle name="Normal 16 2 2 7" xfId="2303"/>
    <cellStyle name="Normal 16 2 2 8" xfId="2304"/>
    <cellStyle name="Normal 16 2 3" xfId="2305"/>
    <cellStyle name="Normal 16 2 3 2" xfId="2306"/>
    <cellStyle name="Normal 16 2 3 2 2" xfId="2307"/>
    <cellStyle name="Normal 16 2 3 2 3" xfId="2308"/>
    <cellStyle name="Normal 16 2 3 2 4" xfId="2309"/>
    <cellStyle name="Normal 16 2 3 2 5" xfId="2310"/>
    <cellStyle name="Normal 16 2 3 2 6" xfId="2311"/>
    <cellStyle name="Normal 16 2 3 3" xfId="2312"/>
    <cellStyle name="Normal 16 2 3 4" xfId="2313"/>
    <cellStyle name="Normal 16 2 3 5" xfId="2314"/>
    <cellStyle name="Normal 16 2 3 6" xfId="2315"/>
    <cellStyle name="Normal 16 2 3 7" xfId="2316"/>
    <cellStyle name="Normal 16 2 4" xfId="2317"/>
    <cellStyle name="Normal 16 2 4 2" xfId="2318"/>
    <cellStyle name="Normal 16 2 4 3" xfId="2319"/>
    <cellStyle name="Normal 16 2 4 4" xfId="2320"/>
    <cellStyle name="Normal 16 2 4 5" xfId="2321"/>
    <cellStyle name="Normal 16 2 4 6" xfId="2322"/>
    <cellStyle name="Normal 16 2 5" xfId="2323"/>
    <cellStyle name="Normal 16 2 6" xfId="2324"/>
    <cellStyle name="Normal 16 2 7" xfId="2325"/>
    <cellStyle name="Normal 16 2 8" xfId="2326"/>
    <cellStyle name="Normal 16 2 9" xfId="2327"/>
    <cellStyle name="Normal 16 3" xfId="2328"/>
    <cellStyle name="Normal 16 3 2" xfId="2329"/>
    <cellStyle name="Normal 16 3 2 2" xfId="2330"/>
    <cellStyle name="Normal 16 3 2 2 2" xfId="2331"/>
    <cellStyle name="Normal 16 3 2 2 2 2" xfId="2332"/>
    <cellStyle name="Normal 16 3 2 2 2 3" xfId="2333"/>
    <cellStyle name="Normal 16 3 2 2 2 4" xfId="2334"/>
    <cellStyle name="Normal 16 3 2 2 2 5" xfId="2335"/>
    <cellStyle name="Normal 16 3 2 2 2 6" xfId="2336"/>
    <cellStyle name="Normal 16 3 2 2 3" xfId="2337"/>
    <cellStyle name="Normal 16 3 2 2 4" xfId="2338"/>
    <cellStyle name="Normal 16 3 2 2 5" xfId="2339"/>
    <cellStyle name="Normal 16 3 2 2 6" xfId="2340"/>
    <cellStyle name="Normal 16 3 2 2 7" xfId="2341"/>
    <cellStyle name="Normal 16 3 2 3" xfId="2342"/>
    <cellStyle name="Normal 16 3 2 3 2" xfId="2343"/>
    <cellStyle name="Normal 16 3 2 3 3" xfId="2344"/>
    <cellStyle name="Normal 16 3 2 3 4" xfId="2345"/>
    <cellStyle name="Normal 16 3 2 3 5" xfId="2346"/>
    <cellStyle name="Normal 16 3 2 3 6" xfId="2347"/>
    <cellStyle name="Normal 16 3 2 4" xfId="2348"/>
    <cellStyle name="Normal 16 3 2 5" xfId="2349"/>
    <cellStyle name="Normal 16 3 2 6" xfId="2350"/>
    <cellStyle name="Normal 16 3 2 7" xfId="2351"/>
    <cellStyle name="Normal 16 3 2 8" xfId="2352"/>
    <cellStyle name="Normal 16 3 3" xfId="2353"/>
    <cellStyle name="Normal 16 3 3 2" xfId="2354"/>
    <cellStyle name="Normal 16 3 3 2 2" xfId="2355"/>
    <cellStyle name="Normal 16 3 3 2 3" xfId="2356"/>
    <cellStyle name="Normal 16 3 3 2 4" xfId="2357"/>
    <cellStyle name="Normal 16 3 3 2 5" xfId="2358"/>
    <cellStyle name="Normal 16 3 3 2 6" xfId="2359"/>
    <cellStyle name="Normal 16 3 3 3" xfId="2360"/>
    <cellStyle name="Normal 16 3 3 4" xfId="2361"/>
    <cellStyle name="Normal 16 3 3 5" xfId="2362"/>
    <cellStyle name="Normal 16 3 3 6" xfId="2363"/>
    <cellStyle name="Normal 16 3 3 7" xfId="2364"/>
    <cellStyle name="Normal 16 3 4" xfId="2365"/>
    <cellStyle name="Normal 16 3 4 2" xfId="2366"/>
    <cellStyle name="Normal 16 3 4 3" xfId="2367"/>
    <cellStyle name="Normal 16 3 4 4" xfId="2368"/>
    <cellStyle name="Normal 16 3 4 5" xfId="2369"/>
    <cellStyle name="Normal 16 3 4 6" xfId="2370"/>
    <cellStyle name="Normal 16 3 5" xfId="2371"/>
    <cellStyle name="Normal 16 3 6" xfId="2372"/>
    <cellStyle name="Normal 16 3 7" xfId="2373"/>
    <cellStyle name="Normal 16 3 8" xfId="2374"/>
    <cellStyle name="Normal 16 3 9" xfId="2375"/>
    <cellStyle name="Normal 16 4" xfId="2376"/>
    <cellStyle name="Normal 16 4 2" xfId="2377"/>
    <cellStyle name="Normal 16 4 2 2" xfId="2378"/>
    <cellStyle name="Normal 16 4 2 2 2" xfId="2379"/>
    <cellStyle name="Normal 16 4 2 2 2 2" xfId="2380"/>
    <cellStyle name="Normal 16 4 2 2 2 3" xfId="2381"/>
    <cellStyle name="Normal 16 4 2 2 2 4" xfId="2382"/>
    <cellStyle name="Normal 16 4 2 2 2 5" xfId="2383"/>
    <cellStyle name="Normal 16 4 2 2 2 6" xfId="2384"/>
    <cellStyle name="Normal 16 4 2 2 3" xfId="2385"/>
    <cellStyle name="Normal 16 4 2 2 4" xfId="2386"/>
    <cellStyle name="Normal 16 4 2 2 5" xfId="2387"/>
    <cellStyle name="Normal 16 4 2 2 6" xfId="2388"/>
    <cellStyle name="Normal 16 4 2 2 7" xfId="2389"/>
    <cellStyle name="Normal 16 4 2 3" xfId="2390"/>
    <cellStyle name="Normal 16 4 2 3 2" xfId="2391"/>
    <cellStyle name="Normal 16 4 2 3 3" xfId="2392"/>
    <cellStyle name="Normal 16 4 2 3 4" xfId="2393"/>
    <cellStyle name="Normal 16 4 2 3 5" xfId="2394"/>
    <cellStyle name="Normal 16 4 2 3 6" xfId="2395"/>
    <cellStyle name="Normal 16 4 2 4" xfId="2396"/>
    <cellStyle name="Normal 16 4 2 5" xfId="2397"/>
    <cellStyle name="Normal 16 4 2 6" xfId="2398"/>
    <cellStyle name="Normal 16 4 2 7" xfId="2399"/>
    <cellStyle name="Normal 16 4 2 8" xfId="2400"/>
    <cellStyle name="Normal 16 4 3" xfId="2401"/>
    <cellStyle name="Normal 16 4 3 2" xfId="2402"/>
    <cellStyle name="Normal 16 4 3 2 2" xfId="2403"/>
    <cellStyle name="Normal 16 4 3 2 3" xfId="2404"/>
    <cellStyle name="Normal 16 4 3 2 4" xfId="2405"/>
    <cellStyle name="Normal 16 4 3 2 5" xfId="2406"/>
    <cellStyle name="Normal 16 4 3 2 6" xfId="2407"/>
    <cellStyle name="Normal 16 4 3 3" xfId="2408"/>
    <cellStyle name="Normal 16 4 3 4" xfId="2409"/>
    <cellStyle name="Normal 16 4 3 5" xfId="2410"/>
    <cellStyle name="Normal 16 4 3 6" xfId="2411"/>
    <cellStyle name="Normal 16 4 3 7" xfId="2412"/>
    <cellStyle name="Normal 16 4 4" xfId="2413"/>
    <cellStyle name="Normal 16 4 4 2" xfId="2414"/>
    <cellStyle name="Normal 16 4 4 3" xfId="2415"/>
    <cellStyle name="Normal 16 4 4 4" xfId="2416"/>
    <cellStyle name="Normal 16 4 4 5" xfId="2417"/>
    <cellStyle name="Normal 16 4 4 6" xfId="2418"/>
    <cellStyle name="Normal 16 4 5" xfId="2419"/>
    <cellStyle name="Normal 16 4 6" xfId="2420"/>
    <cellStyle name="Normal 16 4 7" xfId="2421"/>
    <cellStyle name="Normal 16 4 8" xfId="2422"/>
    <cellStyle name="Normal 16 4 9" xfId="2423"/>
    <cellStyle name="Normal 16 5" xfId="2424"/>
    <cellStyle name="Normal 16 5 2" xfId="2425"/>
    <cellStyle name="Normal 16 6" xfId="2426"/>
    <cellStyle name="Normal 16 7" xfId="2427"/>
    <cellStyle name="Normal 16 8" xfId="2428"/>
    <cellStyle name="Normal 16 9" xfId="2429"/>
    <cellStyle name="Normal 17" xfId="2430"/>
    <cellStyle name="Normal 17 10" xfId="2431"/>
    <cellStyle name="Normal 17 2" xfId="2432"/>
    <cellStyle name="Normal 17 2 2" xfId="2433"/>
    <cellStyle name="Normal 17 2 2 2" xfId="2434"/>
    <cellStyle name="Normal 17 2 2 2 2" xfId="2435"/>
    <cellStyle name="Normal 17 2 2 2 2 2" xfId="2436"/>
    <cellStyle name="Normal 17 2 2 2 2 3" xfId="2437"/>
    <cellStyle name="Normal 17 2 2 2 2 4" xfId="2438"/>
    <cellStyle name="Normal 17 2 2 2 2 5" xfId="2439"/>
    <cellStyle name="Normal 17 2 2 2 2 6" xfId="2440"/>
    <cellStyle name="Normal 17 2 2 2 3" xfId="2441"/>
    <cellStyle name="Normal 17 2 2 2 4" xfId="2442"/>
    <cellStyle name="Normal 17 2 2 2 5" xfId="2443"/>
    <cellStyle name="Normal 17 2 2 2 6" xfId="2444"/>
    <cellStyle name="Normal 17 2 2 2 7" xfId="2445"/>
    <cellStyle name="Normal 17 2 2 3" xfId="2446"/>
    <cellStyle name="Normal 17 2 2 3 2" xfId="2447"/>
    <cellStyle name="Normal 17 2 2 3 3" xfId="2448"/>
    <cellStyle name="Normal 17 2 2 3 4" xfId="2449"/>
    <cellStyle name="Normal 17 2 2 3 5" xfId="2450"/>
    <cellStyle name="Normal 17 2 2 3 6" xfId="2451"/>
    <cellStyle name="Normal 17 2 2 4" xfId="2452"/>
    <cellStyle name="Normal 17 2 2 5" xfId="2453"/>
    <cellStyle name="Normal 17 2 2 6" xfId="2454"/>
    <cellStyle name="Normal 17 2 2 7" xfId="2455"/>
    <cellStyle name="Normal 17 2 2 8" xfId="2456"/>
    <cellStyle name="Normal 17 2 3" xfId="2457"/>
    <cellStyle name="Normal 17 2 3 2" xfId="2458"/>
    <cellStyle name="Normal 17 2 3 2 2" xfId="2459"/>
    <cellStyle name="Normal 17 2 3 2 3" xfId="2460"/>
    <cellStyle name="Normal 17 2 3 2 4" xfId="2461"/>
    <cellStyle name="Normal 17 2 3 2 5" xfId="2462"/>
    <cellStyle name="Normal 17 2 3 2 6" xfId="2463"/>
    <cellStyle name="Normal 17 2 3 3" xfId="2464"/>
    <cellStyle name="Normal 17 2 3 4" xfId="2465"/>
    <cellStyle name="Normal 17 2 3 5" xfId="2466"/>
    <cellStyle name="Normal 17 2 3 6" xfId="2467"/>
    <cellStyle name="Normal 17 2 3 7" xfId="2468"/>
    <cellStyle name="Normal 17 2 4" xfId="2469"/>
    <cellStyle name="Normal 17 2 4 2" xfId="2470"/>
    <cellStyle name="Normal 17 2 4 3" xfId="2471"/>
    <cellStyle name="Normal 17 2 4 4" xfId="2472"/>
    <cellStyle name="Normal 17 2 4 5" xfId="2473"/>
    <cellStyle name="Normal 17 2 4 6" xfId="2474"/>
    <cellStyle name="Normal 17 2 5" xfId="2475"/>
    <cellStyle name="Normal 17 2 6" xfId="2476"/>
    <cellStyle name="Normal 17 2 7" xfId="2477"/>
    <cellStyle name="Normal 17 2 8" xfId="2478"/>
    <cellStyle name="Normal 17 2 9" xfId="2479"/>
    <cellStyle name="Normal 17 3" xfId="2480"/>
    <cellStyle name="Normal 17 3 2" xfId="2481"/>
    <cellStyle name="Normal 17 3 2 2" xfId="2482"/>
    <cellStyle name="Normal 17 3 2 2 2" xfId="2483"/>
    <cellStyle name="Normal 17 3 2 2 2 2" xfId="2484"/>
    <cellStyle name="Normal 17 3 2 2 2 3" xfId="2485"/>
    <cellStyle name="Normal 17 3 2 2 2 4" xfId="2486"/>
    <cellStyle name="Normal 17 3 2 2 2 5" xfId="2487"/>
    <cellStyle name="Normal 17 3 2 2 2 6" xfId="2488"/>
    <cellStyle name="Normal 17 3 2 2 3" xfId="2489"/>
    <cellStyle name="Normal 17 3 2 2 4" xfId="2490"/>
    <cellStyle name="Normal 17 3 2 2 5" xfId="2491"/>
    <cellStyle name="Normal 17 3 2 2 6" xfId="2492"/>
    <cellStyle name="Normal 17 3 2 2 7" xfId="2493"/>
    <cellStyle name="Normal 17 3 2 3" xfId="2494"/>
    <cellStyle name="Normal 17 3 2 3 2" xfId="2495"/>
    <cellStyle name="Normal 17 3 2 3 3" xfId="2496"/>
    <cellStyle name="Normal 17 3 2 3 4" xfId="2497"/>
    <cellStyle name="Normal 17 3 2 3 5" xfId="2498"/>
    <cellStyle name="Normal 17 3 2 3 6" xfId="2499"/>
    <cellStyle name="Normal 17 3 2 4" xfId="2500"/>
    <cellStyle name="Normal 17 3 2 5" xfId="2501"/>
    <cellStyle name="Normal 17 3 2 6" xfId="2502"/>
    <cellStyle name="Normal 17 3 2 7" xfId="2503"/>
    <cellStyle name="Normal 17 3 2 8" xfId="2504"/>
    <cellStyle name="Normal 17 3 3" xfId="2505"/>
    <cellStyle name="Normal 17 3 3 2" xfId="2506"/>
    <cellStyle name="Normal 17 3 3 2 2" xfId="2507"/>
    <cellStyle name="Normal 17 3 3 2 3" xfId="2508"/>
    <cellStyle name="Normal 17 3 3 2 4" xfId="2509"/>
    <cellStyle name="Normal 17 3 3 2 5" xfId="2510"/>
    <cellStyle name="Normal 17 3 3 2 6" xfId="2511"/>
    <cellStyle name="Normal 17 3 3 3" xfId="2512"/>
    <cellStyle name="Normal 17 3 3 4" xfId="2513"/>
    <cellStyle name="Normal 17 3 3 5" xfId="2514"/>
    <cellStyle name="Normal 17 3 3 6" xfId="2515"/>
    <cellStyle name="Normal 17 3 3 7" xfId="2516"/>
    <cellStyle name="Normal 17 3 4" xfId="2517"/>
    <cellStyle name="Normal 17 3 4 2" xfId="2518"/>
    <cellStyle name="Normal 17 3 4 3" xfId="2519"/>
    <cellStyle name="Normal 17 3 4 4" xfId="2520"/>
    <cellStyle name="Normal 17 3 4 5" xfId="2521"/>
    <cellStyle name="Normal 17 3 4 6" xfId="2522"/>
    <cellStyle name="Normal 17 3 5" xfId="2523"/>
    <cellStyle name="Normal 17 3 6" xfId="2524"/>
    <cellStyle name="Normal 17 3 7" xfId="2525"/>
    <cellStyle name="Normal 17 3 8" xfId="2526"/>
    <cellStyle name="Normal 17 3 9" xfId="2527"/>
    <cellStyle name="Normal 17 4" xfId="2528"/>
    <cellStyle name="Normal 17 4 2" xfId="2529"/>
    <cellStyle name="Normal 17 4 2 2" xfId="2530"/>
    <cellStyle name="Normal 17 4 2 2 2" xfId="2531"/>
    <cellStyle name="Normal 17 4 2 2 2 2" xfId="2532"/>
    <cellStyle name="Normal 17 4 2 2 2 3" xfId="2533"/>
    <cellStyle name="Normal 17 4 2 2 2 4" xfId="2534"/>
    <cellStyle name="Normal 17 4 2 2 2 5" xfId="2535"/>
    <cellStyle name="Normal 17 4 2 2 2 6" xfId="2536"/>
    <cellStyle name="Normal 17 4 2 2 3" xfId="2537"/>
    <cellStyle name="Normal 17 4 2 2 4" xfId="2538"/>
    <cellStyle name="Normal 17 4 2 2 5" xfId="2539"/>
    <cellStyle name="Normal 17 4 2 2 6" xfId="2540"/>
    <cellStyle name="Normal 17 4 2 2 7" xfId="2541"/>
    <cellStyle name="Normal 17 4 2 3" xfId="2542"/>
    <cellStyle name="Normal 17 4 2 3 2" xfId="2543"/>
    <cellStyle name="Normal 17 4 2 3 3" xfId="2544"/>
    <cellStyle name="Normal 17 4 2 3 4" xfId="2545"/>
    <cellStyle name="Normal 17 4 2 3 5" xfId="2546"/>
    <cellStyle name="Normal 17 4 2 3 6" xfId="2547"/>
    <cellStyle name="Normal 17 4 2 4" xfId="2548"/>
    <cellStyle name="Normal 17 4 2 5" xfId="2549"/>
    <cellStyle name="Normal 17 4 2 6" xfId="2550"/>
    <cellStyle name="Normal 17 4 2 7" xfId="2551"/>
    <cellStyle name="Normal 17 4 2 8" xfId="2552"/>
    <cellStyle name="Normal 17 4 3" xfId="2553"/>
    <cellStyle name="Normal 17 4 3 2" xfId="2554"/>
    <cellStyle name="Normal 17 4 3 2 2" xfId="2555"/>
    <cellStyle name="Normal 17 4 3 2 3" xfId="2556"/>
    <cellStyle name="Normal 17 4 3 2 4" xfId="2557"/>
    <cellStyle name="Normal 17 4 3 2 5" xfId="2558"/>
    <cellStyle name="Normal 17 4 3 2 6" xfId="2559"/>
    <cellStyle name="Normal 17 4 3 3" xfId="2560"/>
    <cellStyle name="Normal 17 4 3 4" xfId="2561"/>
    <cellStyle name="Normal 17 4 3 5" xfId="2562"/>
    <cellStyle name="Normal 17 4 3 6" xfId="2563"/>
    <cellStyle name="Normal 17 4 3 7" xfId="2564"/>
    <cellStyle name="Normal 17 4 4" xfId="2565"/>
    <cellStyle name="Normal 17 4 4 2" xfId="2566"/>
    <cellStyle name="Normal 17 4 4 3" xfId="2567"/>
    <cellStyle name="Normal 17 4 4 4" xfId="2568"/>
    <cellStyle name="Normal 17 4 4 5" xfId="2569"/>
    <cellStyle name="Normal 17 4 4 6" xfId="2570"/>
    <cellStyle name="Normal 17 4 5" xfId="2571"/>
    <cellStyle name="Normal 17 4 6" xfId="2572"/>
    <cellStyle name="Normal 17 4 7" xfId="2573"/>
    <cellStyle name="Normal 17 4 8" xfId="2574"/>
    <cellStyle name="Normal 17 4 9" xfId="2575"/>
    <cellStyle name="Normal 17 5" xfId="2576"/>
    <cellStyle name="Normal 17 6" xfId="2577"/>
    <cellStyle name="Normal 17 7" xfId="2578"/>
    <cellStyle name="Normal 17 8" xfId="2579"/>
    <cellStyle name="Normal 17 9" xfId="2580"/>
    <cellStyle name="Normal 18" xfId="2581"/>
    <cellStyle name="Normal 18 2" xfId="2582"/>
    <cellStyle name="Normal 18 2 2" xfId="2583"/>
    <cellStyle name="Normal 18 2 3" xfId="2584"/>
    <cellStyle name="Normal 18 2 4" xfId="2585"/>
    <cellStyle name="Normal 18 3" xfId="2586"/>
    <cellStyle name="Normal 18 4" xfId="2587"/>
    <cellStyle name="Normal 18 5" xfId="2588"/>
    <cellStyle name="Normal 18 6" xfId="2589"/>
    <cellStyle name="Normal 18 7" xfId="2590"/>
    <cellStyle name="Normal 18 8" xfId="2591"/>
    <cellStyle name="Normal 19" xfId="2592"/>
    <cellStyle name="Normal 19 10" xfId="2593"/>
    <cellStyle name="Normal 19 2" xfId="2594"/>
    <cellStyle name="Normal 19 2 2" xfId="2595"/>
    <cellStyle name="Normal 19 2 2 2" xfId="2596"/>
    <cellStyle name="Normal 19 2 2 2 2" xfId="2597"/>
    <cellStyle name="Normal 19 2 2 2 2 2" xfId="2598"/>
    <cellStyle name="Normal 19 2 2 2 2 3" xfId="2599"/>
    <cellStyle name="Normal 19 2 2 2 2 4" xfId="2600"/>
    <cellStyle name="Normal 19 2 2 2 2 5" xfId="2601"/>
    <cellStyle name="Normal 19 2 2 2 2 6" xfId="2602"/>
    <cellStyle name="Normal 19 2 2 2 3" xfId="2603"/>
    <cellStyle name="Normal 19 2 2 2 4" xfId="2604"/>
    <cellStyle name="Normal 19 2 2 2 5" xfId="2605"/>
    <cellStyle name="Normal 19 2 2 2 6" xfId="2606"/>
    <cellStyle name="Normal 19 2 2 2 7" xfId="2607"/>
    <cellStyle name="Normal 19 2 2 3" xfId="2608"/>
    <cellStyle name="Normal 19 2 2 3 2" xfId="2609"/>
    <cellStyle name="Normal 19 2 2 3 3" xfId="2610"/>
    <cellStyle name="Normal 19 2 2 3 4" xfId="2611"/>
    <cellStyle name="Normal 19 2 2 3 5" xfId="2612"/>
    <cellStyle name="Normal 19 2 2 3 6" xfId="2613"/>
    <cellStyle name="Normal 19 2 2 4" xfId="2614"/>
    <cellStyle name="Normal 19 2 2 5" xfId="2615"/>
    <cellStyle name="Normal 19 2 2 6" xfId="2616"/>
    <cellStyle name="Normal 19 2 2 7" xfId="2617"/>
    <cellStyle name="Normal 19 2 2 8" xfId="2618"/>
    <cellStyle name="Normal 19 2 3" xfId="2619"/>
    <cellStyle name="Normal 19 2 3 2" xfId="2620"/>
    <cellStyle name="Normal 19 2 3 2 2" xfId="2621"/>
    <cellStyle name="Normal 19 2 3 2 3" xfId="2622"/>
    <cellStyle name="Normal 19 2 3 2 4" xfId="2623"/>
    <cellStyle name="Normal 19 2 3 2 5" xfId="2624"/>
    <cellStyle name="Normal 19 2 3 2 6" xfId="2625"/>
    <cellStyle name="Normal 19 2 3 3" xfId="2626"/>
    <cellStyle name="Normal 19 2 3 4" xfId="2627"/>
    <cellStyle name="Normal 19 2 3 5" xfId="2628"/>
    <cellStyle name="Normal 19 2 3 6" xfId="2629"/>
    <cellStyle name="Normal 19 2 3 7" xfId="2630"/>
    <cellStyle name="Normal 19 2 4" xfId="2631"/>
    <cellStyle name="Normal 19 2 4 2" xfId="2632"/>
    <cellStyle name="Normal 19 2 4 3" xfId="2633"/>
    <cellStyle name="Normal 19 2 4 4" xfId="2634"/>
    <cellStyle name="Normal 19 2 4 5" xfId="2635"/>
    <cellStyle name="Normal 19 2 4 6" xfId="2636"/>
    <cellStyle name="Normal 19 2 5" xfId="2637"/>
    <cellStyle name="Normal 19 2 6" xfId="2638"/>
    <cellStyle name="Normal 19 2 7" xfId="2639"/>
    <cellStyle name="Normal 19 2 8" xfId="2640"/>
    <cellStyle name="Normal 19 2 9" xfId="2641"/>
    <cellStyle name="Normal 19 3" xfId="2642"/>
    <cellStyle name="Normal 19 3 2" xfId="2643"/>
    <cellStyle name="Normal 19 3 2 2" xfId="2644"/>
    <cellStyle name="Normal 19 3 2 2 2" xfId="2645"/>
    <cellStyle name="Normal 19 3 2 2 2 2" xfId="2646"/>
    <cellStyle name="Normal 19 3 2 2 2 3" xfId="2647"/>
    <cellStyle name="Normal 19 3 2 2 2 4" xfId="2648"/>
    <cellStyle name="Normal 19 3 2 2 2 5" xfId="2649"/>
    <cellStyle name="Normal 19 3 2 2 2 6" xfId="2650"/>
    <cellStyle name="Normal 19 3 2 2 3" xfId="2651"/>
    <cellStyle name="Normal 19 3 2 2 4" xfId="2652"/>
    <cellStyle name="Normal 19 3 2 2 5" xfId="2653"/>
    <cellStyle name="Normal 19 3 2 2 6" xfId="2654"/>
    <cellStyle name="Normal 19 3 2 2 7" xfId="2655"/>
    <cellStyle name="Normal 19 3 2 3" xfId="2656"/>
    <cellStyle name="Normal 19 3 2 3 2" xfId="2657"/>
    <cellStyle name="Normal 19 3 2 3 3" xfId="2658"/>
    <cellStyle name="Normal 19 3 2 3 4" xfId="2659"/>
    <cellStyle name="Normal 19 3 2 3 5" xfId="2660"/>
    <cellStyle name="Normal 19 3 2 3 6" xfId="2661"/>
    <cellStyle name="Normal 19 3 2 4" xfId="2662"/>
    <cellStyle name="Normal 19 3 2 5" xfId="2663"/>
    <cellStyle name="Normal 19 3 2 6" xfId="2664"/>
    <cellStyle name="Normal 19 3 2 7" xfId="2665"/>
    <cellStyle name="Normal 19 3 2 8" xfId="2666"/>
    <cellStyle name="Normal 19 3 3" xfId="2667"/>
    <cellStyle name="Normal 19 3 3 2" xfId="2668"/>
    <cellStyle name="Normal 19 3 3 2 2" xfId="2669"/>
    <cellStyle name="Normal 19 3 3 2 3" xfId="2670"/>
    <cellStyle name="Normal 19 3 3 2 4" xfId="2671"/>
    <cellStyle name="Normal 19 3 3 2 5" xfId="2672"/>
    <cellStyle name="Normal 19 3 3 2 6" xfId="2673"/>
    <cellStyle name="Normal 19 3 3 3" xfId="2674"/>
    <cellStyle name="Normal 19 3 3 4" xfId="2675"/>
    <cellStyle name="Normal 19 3 3 5" xfId="2676"/>
    <cellStyle name="Normal 19 3 3 6" xfId="2677"/>
    <cellStyle name="Normal 19 3 3 7" xfId="2678"/>
    <cellStyle name="Normal 19 3 4" xfId="2679"/>
    <cellStyle name="Normal 19 3 4 2" xfId="2680"/>
    <cellStyle name="Normal 19 3 4 3" xfId="2681"/>
    <cellStyle name="Normal 19 3 4 4" xfId="2682"/>
    <cellStyle name="Normal 19 3 4 5" xfId="2683"/>
    <cellStyle name="Normal 19 3 4 6" xfId="2684"/>
    <cellStyle name="Normal 19 3 5" xfId="2685"/>
    <cellStyle name="Normal 19 3 6" xfId="2686"/>
    <cellStyle name="Normal 19 3 7" xfId="2687"/>
    <cellStyle name="Normal 19 3 8" xfId="2688"/>
    <cellStyle name="Normal 19 3 9" xfId="2689"/>
    <cellStyle name="Normal 19 4" xfId="2690"/>
    <cellStyle name="Normal 19 4 2" xfId="2691"/>
    <cellStyle name="Normal 19 4 2 2" xfId="2692"/>
    <cellStyle name="Normal 19 4 2 2 2" xfId="2693"/>
    <cellStyle name="Normal 19 4 2 2 2 2" xfId="2694"/>
    <cellStyle name="Normal 19 4 2 2 2 3" xfId="2695"/>
    <cellStyle name="Normal 19 4 2 2 2 4" xfId="2696"/>
    <cellStyle name="Normal 19 4 2 2 2 5" xfId="2697"/>
    <cellStyle name="Normal 19 4 2 2 2 6" xfId="2698"/>
    <cellStyle name="Normal 19 4 2 2 3" xfId="2699"/>
    <cellStyle name="Normal 19 4 2 2 4" xfId="2700"/>
    <cellStyle name="Normal 19 4 2 2 5" xfId="2701"/>
    <cellStyle name="Normal 19 4 2 2 6" xfId="2702"/>
    <cellStyle name="Normal 19 4 2 2 7" xfId="2703"/>
    <cellStyle name="Normal 19 4 2 3" xfId="2704"/>
    <cellStyle name="Normal 19 4 2 3 2" xfId="2705"/>
    <cellStyle name="Normal 19 4 2 3 3" xfId="2706"/>
    <cellStyle name="Normal 19 4 2 3 4" xfId="2707"/>
    <cellStyle name="Normal 19 4 2 3 5" xfId="2708"/>
    <cellStyle name="Normal 19 4 2 3 6" xfId="2709"/>
    <cellStyle name="Normal 19 4 2 4" xfId="2710"/>
    <cellStyle name="Normal 19 4 2 5" xfId="2711"/>
    <cellStyle name="Normal 19 4 2 6" xfId="2712"/>
    <cellStyle name="Normal 19 4 2 7" xfId="2713"/>
    <cellStyle name="Normal 19 4 2 8" xfId="2714"/>
    <cellStyle name="Normal 19 4 3" xfId="2715"/>
    <cellStyle name="Normal 19 4 3 2" xfId="2716"/>
    <cellStyle name="Normal 19 4 3 2 2" xfId="2717"/>
    <cellStyle name="Normal 19 4 3 2 3" xfId="2718"/>
    <cellStyle name="Normal 19 4 3 2 4" xfId="2719"/>
    <cellStyle name="Normal 19 4 3 2 5" xfId="2720"/>
    <cellStyle name="Normal 19 4 3 2 6" xfId="2721"/>
    <cellStyle name="Normal 19 4 3 3" xfId="2722"/>
    <cellStyle name="Normal 19 4 3 4" xfId="2723"/>
    <cellStyle name="Normal 19 4 3 5" xfId="2724"/>
    <cellStyle name="Normal 19 4 3 6" xfId="2725"/>
    <cellStyle name="Normal 19 4 3 7" xfId="2726"/>
    <cellStyle name="Normal 19 4 4" xfId="2727"/>
    <cellStyle name="Normal 19 4 4 2" xfId="2728"/>
    <cellStyle name="Normal 19 4 4 3" xfId="2729"/>
    <cellStyle name="Normal 19 4 4 4" xfId="2730"/>
    <cellStyle name="Normal 19 4 4 5" xfId="2731"/>
    <cellStyle name="Normal 19 4 4 6" xfId="2732"/>
    <cellStyle name="Normal 19 4 5" xfId="2733"/>
    <cellStyle name="Normal 19 4 6" xfId="2734"/>
    <cellStyle name="Normal 19 4 7" xfId="2735"/>
    <cellStyle name="Normal 19 4 8" xfId="2736"/>
    <cellStyle name="Normal 19 4 9" xfId="2737"/>
    <cellStyle name="Normal 19 5" xfId="2738"/>
    <cellStyle name="Normal 19 6" xfId="2739"/>
    <cellStyle name="Normal 19 7" xfId="2740"/>
    <cellStyle name="Normal 19 8" xfId="2741"/>
    <cellStyle name="Normal 19 9" xfId="2742"/>
    <cellStyle name="Normal 2" xfId="2743"/>
    <cellStyle name="Normal 2 10" xfId="2744"/>
    <cellStyle name="Normal 2 10 2" xfId="2745"/>
    <cellStyle name="Normal 2 11" xfId="2746"/>
    <cellStyle name="Normal 2 11 2" xfId="2747"/>
    <cellStyle name="Normal 2 12" xfId="2748"/>
    <cellStyle name="Normal 2 12 2" xfId="2749"/>
    <cellStyle name="Normal 2 13" xfId="2750"/>
    <cellStyle name="Normal 2 13 2" xfId="2751"/>
    <cellStyle name="Normal 2 14" xfId="2752"/>
    <cellStyle name="Normal 2 14 2" xfId="2753"/>
    <cellStyle name="Normal 2 15" xfId="2754"/>
    <cellStyle name="Normal 2 15 2" xfId="2755"/>
    <cellStyle name="Normal 2 16" xfId="2756"/>
    <cellStyle name="Normal 2 16 2" xfId="2757"/>
    <cellStyle name="Normal 2 17" xfId="2758"/>
    <cellStyle name="Normal 2 17 2" xfId="2759"/>
    <cellStyle name="Normal 2 18" xfId="2760"/>
    <cellStyle name="Normal 2 18 2" xfId="2761"/>
    <cellStyle name="Normal 2 19" xfId="2762"/>
    <cellStyle name="Normal 2 19 2" xfId="2763"/>
    <cellStyle name="Normal 2 2" xfId="2764"/>
    <cellStyle name="Normal 2 2 10" xfId="2765"/>
    <cellStyle name="Normal 2 2 10 2" xfId="2766"/>
    <cellStyle name="Normal 2 2 10 3" xfId="2767"/>
    <cellStyle name="Normal 2 2 10 4" xfId="2768"/>
    <cellStyle name="Normal 2 2 10 5" xfId="2769"/>
    <cellStyle name="Normal 2 2 10 6" xfId="2770"/>
    <cellStyle name="Normal 2 2 10 7" xfId="2771"/>
    <cellStyle name="Normal 2 2 11" xfId="2772"/>
    <cellStyle name="Normal 2 2 11 2" xfId="2773"/>
    <cellStyle name="Normal 2 2 11 3" xfId="2774"/>
    <cellStyle name="Normal 2 2 11 4" xfId="2775"/>
    <cellStyle name="Normal 2 2 11 5" xfId="2776"/>
    <cellStyle name="Normal 2 2 11 6" xfId="2777"/>
    <cellStyle name="Normal 2 2 11 7" xfId="2778"/>
    <cellStyle name="Normal 2 2 12" xfId="2779"/>
    <cellStyle name="Normal 2 2 12 2" xfId="2780"/>
    <cellStyle name="Normal 2 2 12 3" xfId="2781"/>
    <cellStyle name="Normal 2 2 12 4" xfId="2782"/>
    <cellStyle name="Normal 2 2 12 5" xfId="2783"/>
    <cellStyle name="Normal 2 2 12 6" xfId="2784"/>
    <cellStyle name="Normal 2 2 12 7" xfId="2785"/>
    <cellStyle name="Normal 2 2 13" xfId="2786"/>
    <cellStyle name="Normal 2 2 13 2" xfId="2787"/>
    <cellStyle name="Normal 2 2 13 3" xfId="2788"/>
    <cellStyle name="Normal 2 2 13 4" xfId="2789"/>
    <cellStyle name="Normal 2 2 13 5" xfId="2790"/>
    <cellStyle name="Normal 2 2 13 6" xfId="2791"/>
    <cellStyle name="Normal 2 2 13 7" xfId="2792"/>
    <cellStyle name="Normal 2 2 14" xfId="2793"/>
    <cellStyle name="Normal 2 2 14 2" xfId="2794"/>
    <cellStyle name="Normal 2 2 14 3" xfId="2795"/>
    <cellStyle name="Normal 2 2 14 4" xfId="2796"/>
    <cellStyle name="Normal 2 2 14 5" xfId="2797"/>
    <cellStyle name="Normal 2 2 14 6" xfId="2798"/>
    <cellStyle name="Normal 2 2 14 7" xfId="2799"/>
    <cellStyle name="Normal 2 2 15" xfId="2800"/>
    <cellStyle name="Normal 2 2 15 2" xfId="2801"/>
    <cellStyle name="Normal 2 2 15 3" xfId="2802"/>
    <cellStyle name="Normal 2 2 15 4" xfId="2803"/>
    <cellStyle name="Normal 2 2 15 5" xfId="2804"/>
    <cellStyle name="Normal 2 2 15 6" xfId="2805"/>
    <cellStyle name="Normal 2 2 15 7" xfId="2806"/>
    <cellStyle name="Normal 2 2 16" xfId="2807"/>
    <cellStyle name="Normal 2 2 16 2" xfId="2808"/>
    <cellStyle name="Normal 2 2 16 3" xfId="2809"/>
    <cellStyle name="Normal 2 2 16 4" xfId="2810"/>
    <cellStyle name="Normal 2 2 16 5" xfId="2811"/>
    <cellStyle name="Normal 2 2 16 6" xfId="2812"/>
    <cellStyle name="Normal 2 2 16 7" xfId="2813"/>
    <cellStyle name="Normal 2 2 17" xfId="2814"/>
    <cellStyle name="Normal 2 2 17 2" xfId="2815"/>
    <cellStyle name="Normal 2 2 17 3" xfId="2816"/>
    <cellStyle name="Normal 2 2 17 4" xfId="2817"/>
    <cellStyle name="Normal 2 2 17 5" xfId="2818"/>
    <cellStyle name="Normal 2 2 17 6" xfId="2819"/>
    <cellStyle name="Normal 2 2 17 7" xfId="2820"/>
    <cellStyle name="Normal 2 2 18" xfId="2821"/>
    <cellStyle name="Normal 2 2 18 2" xfId="2822"/>
    <cellStyle name="Normal 2 2 18 3" xfId="2823"/>
    <cellStyle name="Normal 2 2 18 4" xfId="2824"/>
    <cellStyle name="Normal 2 2 18 5" xfId="2825"/>
    <cellStyle name="Normal 2 2 18 6" xfId="2826"/>
    <cellStyle name="Normal 2 2 18 7" xfId="2827"/>
    <cellStyle name="Normal 2 2 19" xfId="2828"/>
    <cellStyle name="Normal 2 2 19 2" xfId="2829"/>
    <cellStyle name="Normal 2 2 19 3" xfId="2830"/>
    <cellStyle name="Normal 2 2 19 4" xfId="2831"/>
    <cellStyle name="Normal 2 2 19 5" xfId="2832"/>
    <cellStyle name="Normal 2 2 19 6" xfId="2833"/>
    <cellStyle name="Normal 2 2 19 7" xfId="2834"/>
    <cellStyle name="Normal 2 2 2" xfId="2835"/>
    <cellStyle name="Normal 2 2 2 2" xfId="2836"/>
    <cellStyle name="Normal 2 2 2 2 10" xfId="2837"/>
    <cellStyle name="Normal 2 2 2 2 11" xfId="2838"/>
    <cellStyle name="Normal 2 2 2 2 12" xfId="2839"/>
    <cellStyle name="Normal 2 2 2 2 13" xfId="2840"/>
    <cellStyle name="Normal 2 2 2 2 14" xfId="2841"/>
    <cellStyle name="Normal 2 2 2 2 15" xfId="2842"/>
    <cellStyle name="Normal 2 2 2 2 2" xfId="2843"/>
    <cellStyle name="Normal 2 2 2 2 2 2" xfId="2844"/>
    <cellStyle name="Normal 2 2 2 2 2 2 2" xfId="2845"/>
    <cellStyle name="Normal 2 2 2 2 2 2 2 2" xfId="2846"/>
    <cellStyle name="Normal 2 2 2 2 2 2 2 2 2" xfId="2847"/>
    <cellStyle name="Normal 2 2 2 2 2 2 2 2 2 2" xfId="2848"/>
    <cellStyle name="Normal 2 2 2 2 2 2 2 2 2 2 2" xfId="2849"/>
    <cellStyle name="Normal 2 2 2 2 2 2 2 2 2 2 2 2" xfId="2850"/>
    <cellStyle name="Normal 2 2 2 2 2 2 2 2 2 2 2 2 2" xfId="2851"/>
    <cellStyle name="Normal 2 2 2 2 2 2 2 2 2 2 2 2 2 2" xfId="2852"/>
    <cellStyle name="Normal 2 2 2 2 2 2 2 2 2 2 2 2 3" xfId="2853"/>
    <cellStyle name="Normal 2 2 2 2 2 2 2 2 2 2 2 2 4" xfId="2854"/>
    <cellStyle name="Normal 2 2 2 2 2 2 2 2 2 2 2 2 5" xfId="2855"/>
    <cellStyle name="Normal 2 2 2 2 2 2 2 2 2 2 2 2 6" xfId="2856"/>
    <cellStyle name="Normal 2 2 2 2 2 2 2 2 2 2 2 2 7" xfId="2857"/>
    <cellStyle name="Normal 2 2 2 2 2 2 2 2 2 2 2 3" xfId="2858"/>
    <cellStyle name="Normal 2 2 2 2 2 2 2 2 2 2 2 4" xfId="2859"/>
    <cellStyle name="Normal 2 2 2 2 2 2 2 2 2 2 3" xfId="2860"/>
    <cellStyle name="Normal 2 2 2 2 2 2 2 2 2 2 4" xfId="2861"/>
    <cellStyle name="Normal 2 2 2 2 2 2 2 2 2 2 5" xfId="2862"/>
    <cellStyle name="Normal 2 2 2 2 2 2 2 2 2 2 5 2" xfId="2863"/>
    <cellStyle name="Normal 2 2 2 2 2 2 2 2 2 2 5 2 2" xfId="2864"/>
    <cellStyle name="Normal 2 2 2 2 2 2 2 2 2 2 5 2 2 2" xfId="2865"/>
    <cellStyle name="Normal 2 2 2 2 2 2 2 2 2 2 5 2 2 3" xfId="2866"/>
    <cellStyle name="Normal 2 2 2 2 2 2 2 2 2 2 5 2 3" xfId="2867"/>
    <cellStyle name="Normal 2 2 2 2 2 2 2 2 2 2 5 2 4" xfId="2868"/>
    <cellStyle name="Normal 2 2 2 2 2 2 2 2 2 2 5 2 5" xfId="2869"/>
    <cellStyle name="Normal 2 2 2 2 2 2 2 2 2 2 5 3" xfId="2870"/>
    <cellStyle name="Normal 2 2 2 2 2 2 2 2 2 2 5 3 2" xfId="2871"/>
    <cellStyle name="Normal 2 2 2 2 2 2 2 2 2 2 5 3 3" xfId="2872"/>
    <cellStyle name="Normal 2 2 2 2 2 2 2 2 2 2 5 4" xfId="2873"/>
    <cellStyle name="Normal 2 2 2 2 2 2 2 2 2 2 5 5" xfId="2874"/>
    <cellStyle name="Normal 2 2 2 2 2 2 2 2 2 2 6" xfId="2875"/>
    <cellStyle name="Normal 2 2 2 2 2 2 2 2 2 2 7" xfId="2876"/>
    <cellStyle name="Normal 2 2 2 2 2 2 2 2 2 2 8" xfId="2877"/>
    <cellStyle name="Normal 2 2 2 2 2 2 2 2 2 3" xfId="2878"/>
    <cellStyle name="Normal 2 2 2 2 2 2 2 2 2 4" xfId="2879"/>
    <cellStyle name="Normal 2 2 2 2 2 2 2 2 3" xfId="2880"/>
    <cellStyle name="Normal 2 2 2 2 2 2 2 2 3 2" xfId="2881"/>
    <cellStyle name="Normal 2 2 2 2 2 2 2 2 3 3" xfId="2882"/>
    <cellStyle name="Normal 2 2 2 2 2 2 2 2 3 4" xfId="2883"/>
    <cellStyle name="Normal 2 2 2 2 2 2 2 2 3 5" xfId="2884"/>
    <cellStyle name="Normal 2 2 2 2 2 2 2 2 3 6" xfId="2885"/>
    <cellStyle name="Normal 2 2 2 2 2 2 2 2 4" xfId="2886"/>
    <cellStyle name="Normal 2 2 2 2 2 2 2 2 5" xfId="2887"/>
    <cellStyle name="Normal 2 2 2 2 2 2 2 2 6" xfId="2888"/>
    <cellStyle name="Normal 2 2 2 2 2 2 2 2 6 2" xfId="2889"/>
    <cellStyle name="Normal 2 2 2 2 2 2 2 2 6 2 2" xfId="2890"/>
    <cellStyle name="Normal 2 2 2 2 2 2 2 2 6 2 2 2" xfId="2891"/>
    <cellStyle name="Normal 2 2 2 2 2 2 2 2 6 2 2 3" xfId="2892"/>
    <cellStyle name="Normal 2 2 2 2 2 2 2 2 6 2 3" xfId="2893"/>
    <cellStyle name="Normal 2 2 2 2 2 2 2 2 6 2 4" xfId="2894"/>
    <cellStyle name="Normal 2 2 2 2 2 2 2 2 6 2 5" xfId="2895"/>
    <cellStyle name="Normal 2 2 2 2 2 2 2 2 6 3" xfId="2896"/>
    <cellStyle name="Normal 2 2 2 2 2 2 2 2 6 3 2" xfId="2897"/>
    <cellStyle name="Normal 2 2 2 2 2 2 2 2 6 3 3" xfId="2898"/>
    <cellStyle name="Normal 2 2 2 2 2 2 2 2 6 4" xfId="2899"/>
    <cellStyle name="Normal 2 2 2 2 2 2 2 2 6 5" xfId="2900"/>
    <cellStyle name="Normal 2 2 2 2 2 2 2 2 7" xfId="2901"/>
    <cellStyle name="Normal 2 2 2 2 2 2 2 2 8" xfId="2902"/>
    <cellStyle name="Normal 2 2 2 2 2 2 2 2 9" xfId="2903"/>
    <cellStyle name="Normal 2 2 2 2 2 2 2 3" xfId="2904"/>
    <cellStyle name="Normal 2 2 2 2 2 2 2 4" xfId="2905"/>
    <cellStyle name="Normal 2 2 2 2 2 2 2 5" xfId="2906"/>
    <cellStyle name="Normal 2 2 2 2 2 2 3" xfId="2907"/>
    <cellStyle name="Normal 2 2 2 2 2 2 3 2" xfId="2908"/>
    <cellStyle name="Normal 2 2 2 2 2 2 3 3" xfId="2909"/>
    <cellStyle name="Normal 2 2 2 2 2 2 3 4" xfId="2910"/>
    <cellStyle name="Normal 2 2 2 2 2 2 3 5" xfId="2911"/>
    <cellStyle name="Normal 2 2 2 2 2 2 3 6" xfId="2912"/>
    <cellStyle name="Normal 2 2 2 2 2 2 4" xfId="2913"/>
    <cellStyle name="Normal 2 2 2 2 2 2 5" xfId="2914"/>
    <cellStyle name="Normal 2 2 2 2 2 2 6" xfId="2915"/>
    <cellStyle name="Normal 2 2 2 2 2 2 6 2" xfId="2916"/>
    <cellStyle name="Normal 2 2 2 2 2 2 6 2 2" xfId="2917"/>
    <cellStyle name="Normal 2 2 2 2 2 2 6 2 2 2" xfId="2918"/>
    <cellStyle name="Normal 2 2 2 2 2 2 6 2 2 3" xfId="2919"/>
    <cellStyle name="Normal 2 2 2 2 2 2 6 2 3" xfId="2920"/>
    <cellStyle name="Normal 2 2 2 2 2 2 6 2 4" xfId="2921"/>
    <cellStyle name="Normal 2 2 2 2 2 2 6 2 5" xfId="2922"/>
    <cellStyle name="Normal 2 2 2 2 2 2 6 3" xfId="2923"/>
    <cellStyle name="Normal 2 2 2 2 2 2 6 3 2" xfId="2924"/>
    <cellStyle name="Normal 2 2 2 2 2 2 6 3 3" xfId="2925"/>
    <cellStyle name="Normal 2 2 2 2 2 2 6 4" xfId="2926"/>
    <cellStyle name="Normal 2 2 2 2 2 2 6 5" xfId="2927"/>
    <cellStyle name="Normal 2 2 2 2 2 2 7" xfId="2928"/>
    <cellStyle name="Normal 2 2 2 2 2 2 8" xfId="2929"/>
    <cellStyle name="Normal 2 2 2 2 2 2 9" xfId="2930"/>
    <cellStyle name="Normal 2 2 2 2 2 3" xfId="2931"/>
    <cellStyle name="Normal 2 2 2 2 2 4" xfId="2932"/>
    <cellStyle name="Normal 2 2 2 2 2 5" xfId="2933"/>
    <cellStyle name="Normal 2 2 2 2 2 6" xfId="2934"/>
    <cellStyle name="Normal 2 2 2 2 3" xfId="2935"/>
    <cellStyle name="Normal 2 2 2 2 3 2" xfId="2936"/>
    <cellStyle name="Normal 2 2 2 2 3 3" xfId="2937"/>
    <cellStyle name="Normal 2 2 2 2 3 4" xfId="2938"/>
    <cellStyle name="Normal 2 2 2 2 3 5" xfId="2939"/>
    <cellStyle name="Normal 2 2 2 2 3 6" xfId="2940"/>
    <cellStyle name="Normal 2 2 2 2 4" xfId="2941"/>
    <cellStyle name="Normal 2 2 2 2 4 2" xfId="2942"/>
    <cellStyle name="Normal 2 2 2 2 4 3" xfId="2943"/>
    <cellStyle name="Normal 2 2 2 2 4 4" xfId="2944"/>
    <cellStyle name="Normal 2 2 2 2 4 5" xfId="2945"/>
    <cellStyle name="Normal 2 2 2 2 4 6" xfId="2946"/>
    <cellStyle name="Normal 2 2 2 2 5" xfId="2947"/>
    <cellStyle name="Normal 2 2 2 2 6" xfId="2948"/>
    <cellStyle name="Normal 2 2 2 2 7" xfId="2949"/>
    <cellStyle name="Normal 2 2 2 2 7 2" xfId="2950"/>
    <cellStyle name="Normal 2 2 2 2 7 2 2" xfId="2951"/>
    <cellStyle name="Normal 2 2 2 2 7 2 2 2" xfId="2952"/>
    <cellStyle name="Normal 2 2 2 2 7 2 2 3" xfId="2953"/>
    <cellStyle name="Normal 2 2 2 2 7 2 3" xfId="2954"/>
    <cellStyle name="Normal 2 2 2 2 7 2 4" xfId="2955"/>
    <cellStyle name="Normal 2 2 2 2 7 2 5" xfId="2956"/>
    <cellStyle name="Normal 2 2 2 2 7 3" xfId="2957"/>
    <cellStyle name="Normal 2 2 2 2 7 3 2" xfId="2958"/>
    <cellStyle name="Normal 2 2 2 2 7 3 3" xfId="2959"/>
    <cellStyle name="Normal 2 2 2 2 7 4" xfId="2960"/>
    <cellStyle name="Normal 2 2 2 2 7 5" xfId="2961"/>
    <cellStyle name="Normal 2 2 2 2 8" xfId="2962"/>
    <cellStyle name="Normal 2 2 2 2 9" xfId="2963"/>
    <cellStyle name="Normal 2 2 2 3" xfId="2964"/>
    <cellStyle name="Normal 2 2 2 4" xfId="2965"/>
    <cellStyle name="Normal 2 2 2 5" xfId="2966"/>
    <cellStyle name="Normal 2 2 2 6" xfId="2967"/>
    <cellStyle name="Normal 2 2 2 7" xfId="2968"/>
    <cellStyle name="Normal 2 2 2 7 2" xfId="2969"/>
    <cellStyle name="Normal 2 2 2 7 3" xfId="2970"/>
    <cellStyle name="Normal 2 2 2 7 4" xfId="2971"/>
    <cellStyle name="Normal 2 2 2 7 5" xfId="2972"/>
    <cellStyle name="Normal 2 2 2 8" xfId="2973"/>
    <cellStyle name="Normal 2 2 20" xfId="2974"/>
    <cellStyle name="Normal 2 2 20 2" xfId="2975"/>
    <cellStyle name="Normal 2 2 20 3" xfId="2976"/>
    <cellStyle name="Normal 2 2 20 4" xfId="2977"/>
    <cellStyle name="Normal 2 2 20 5" xfId="2978"/>
    <cellStyle name="Normal 2 2 20 6" xfId="2979"/>
    <cellStyle name="Normal 2 2 20 7" xfId="2980"/>
    <cellStyle name="Normal 2 2 21" xfId="2981"/>
    <cellStyle name="Normal 2 2 21 2" xfId="2982"/>
    <cellStyle name="Normal 2 2 21 3" xfId="2983"/>
    <cellStyle name="Normal 2 2 21 4" xfId="2984"/>
    <cellStyle name="Normal 2 2 21 5" xfId="2985"/>
    <cellStyle name="Normal 2 2 21 6" xfId="2986"/>
    <cellStyle name="Normal 2 2 21 7" xfId="2987"/>
    <cellStyle name="Normal 2 2 22" xfId="2988"/>
    <cellStyle name="Normal 2 2 22 2" xfId="2989"/>
    <cellStyle name="Normal 2 2 22 3" xfId="2990"/>
    <cellStyle name="Normal 2 2 22 4" xfId="2991"/>
    <cellStyle name="Normal 2 2 22 5" xfId="2992"/>
    <cellStyle name="Normal 2 2 22 6" xfId="2993"/>
    <cellStyle name="Normal 2 2 22 7" xfId="2994"/>
    <cellStyle name="Normal 2 2 23" xfId="2995"/>
    <cellStyle name="Normal 2 2 23 2" xfId="2996"/>
    <cellStyle name="Normal 2 2 23 3" xfId="2997"/>
    <cellStyle name="Normal 2 2 23 4" xfId="2998"/>
    <cellStyle name="Normal 2 2 23 5" xfId="2999"/>
    <cellStyle name="Normal 2 2 23 6" xfId="3000"/>
    <cellStyle name="Normal 2 2 23 7" xfId="3001"/>
    <cellStyle name="Normal 2 2 24" xfId="3002"/>
    <cellStyle name="Normal 2 2 24 2" xfId="3003"/>
    <cellStyle name="Normal 2 2 24 3" xfId="3004"/>
    <cellStyle name="Normal 2 2 24 4" xfId="3005"/>
    <cellStyle name="Normal 2 2 24 5" xfId="3006"/>
    <cellStyle name="Normal 2 2 24 6" xfId="3007"/>
    <cellStyle name="Normal 2 2 24 7" xfId="3008"/>
    <cellStyle name="Normal 2 2 25" xfId="3009"/>
    <cellStyle name="Normal 2 2 25 2" xfId="3010"/>
    <cellStyle name="Normal 2 2 25 3" xfId="3011"/>
    <cellStyle name="Normal 2 2 25 4" xfId="3012"/>
    <cellStyle name="Normal 2 2 25 5" xfId="3013"/>
    <cellStyle name="Normal 2 2 25 6" xfId="3014"/>
    <cellStyle name="Normal 2 2 25 7" xfId="3015"/>
    <cellStyle name="Normal 2 2 26" xfId="3016"/>
    <cellStyle name="Normal 2 2 26 2" xfId="3017"/>
    <cellStyle name="Normal 2 2 26 3" xfId="3018"/>
    <cellStyle name="Normal 2 2 26 4" xfId="3019"/>
    <cellStyle name="Normal 2 2 26 5" xfId="3020"/>
    <cellStyle name="Normal 2 2 26 6" xfId="3021"/>
    <cellStyle name="Normal 2 2 26 7" xfId="3022"/>
    <cellStyle name="Normal 2 2 27" xfId="3023"/>
    <cellStyle name="Normal 2 2 27 2" xfId="3024"/>
    <cellStyle name="Normal 2 2 27 3" xfId="3025"/>
    <cellStyle name="Normal 2 2 27 4" xfId="3026"/>
    <cellStyle name="Normal 2 2 27 5" xfId="3027"/>
    <cellStyle name="Normal 2 2 27 6" xfId="3028"/>
    <cellStyle name="Normal 2 2 27 7" xfId="3029"/>
    <cellStyle name="Normal 2 2 28" xfId="3030"/>
    <cellStyle name="Normal 2 2 28 2" xfId="3031"/>
    <cellStyle name="Normal 2 2 28 3" xfId="3032"/>
    <cellStyle name="Normal 2 2 28 4" xfId="3033"/>
    <cellStyle name="Normal 2 2 28 5" xfId="3034"/>
    <cellStyle name="Normal 2 2 28 6" xfId="3035"/>
    <cellStyle name="Normal 2 2 28 7" xfId="3036"/>
    <cellStyle name="Normal 2 2 29" xfId="3037"/>
    <cellStyle name="Normal 2 2 29 2" xfId="3038"/>
    <cellStyle name="Normal 2 2 29 3" xfId="3039"/>
    <cellStyle name="Normal 2 2 29 4" xfId="3040"/>
    <cellStyle name="Normal 2 2 29 5" xfId="3041"/>
    <cellStyle name="Normal 2 2 29 6" xfId="3042"/>
    <cellStyle name="Normal 2 2 29 7" xfId="3043"/>
    <cellStyle name="Normal 2 2 3" xfId="3044"/>
    <cellStyle name="Normal 2 2 3 2" xfId="3045"/>
    <cellStyle name="Normal 2 2 3 3" xfId="3046"/>
    <cellStyle name="Normal 2 2 3 4" xfId="3047"/>
    <cellStyle name="Normal 2 2 3 5" xfId="3048"/>
    <cellStyle name="Normal 2 2 3 6" xfId="3049"/>
    <cellStyle name="Normal 2 2 3 7" xfId="3050"/>
    <cellStyle name="Normal 2 2 30" xfId="3051"/>
    <cellStyle name="Normal 2 2 30 2" xfId="3052"/>
    <cellStyle name="Normal 2 2 30 3" xfId="3053"/>
    <cellStyle name="Normal 2 2 30 4" xfId="3054"/>
    <cellStyle name="Normal 2 2 30 5" xfId="3055"/>
    <cellStyle name="Normal 2 2 30 6" xfId="3056"/>
    <cellStyle name="Normal 2 2 30 7" xfId="3057"/>
    <cellStyle name="Normal 2 2 31" xfId="3058"/>
    <cellStyle name="Normal 2 2 31 2" xfId="3059"/>
    <cellStyle name="Normal 2 2 31 3" xfId="3060"/>
    <cellStyle name="Normal 2 2 31 4" xfId="3061"/>
    <cellStyle name="Normal 2 2 31 5" xfId="3062"/>
    <cellStyle name="Normal 2 2 31 6" xfId="3063"/>
    <cellStyle name="Normal 2 2 31 7" xfId="3064"/>
    <cellStyle name="Normal 2 2 32" xfId="3065"/>
    <cellStyle name="Normal 2 2 32 2" xfId="3066"/>
    <cellStyle name="Normal 2 2 32 3" xfId="3067"/>
    <cellStyle name="Normal 2 2 32 4" xfId="3068"/>
    <cellStyle name="Normal 2 2 32 5" xfId="3069"/>
    <cellStyle name="Normal 2 2 32 6" xfId="3070"/>
    <cellStyle name="Normal 2 2 32 7" xfId="3071"/>
    <cellStyle name="Normal 2 2 33" xfId="3072"/>
    <cellStyle name="Normal 2 2 33 2" xfId="3073"/>
    <cellStyle name="Normal 2 2 33 3" xfId="3074"/>
    <cellStyle name="Normal 2 2 33 4" xfId="3075"/>
    <cellStyle name="Normal 2 2 33 5" xfId="3076"/>
    <cellStyle name="Normal 2 2 33 6" xfId="3077"/>
    <cellStyle name="Normal 2 2 33 7" xfId="3078"/>
    <cellStyle name="Normal 2 2 34" xfId="3079"/>
    <cellStyle name="Normal 2 2 34 2" xfId="3080"/>
    <cellStyle name="Normal 2 2 34 3" xfId="3081"/>
    <cellStyle name="Normal 2 2 34 4" xfId="3082"/>
    <cellStyle name="Normal 2 2 34 5" xfId="3083"/>
    <cellStyle name="Normal 2 2 34 6" xfId="3084"/>
    <cellStyle name="Normal 2 2 34 7" xfId="3085"/>
    <cellStyle name="Normal 2 2 35" xfId="3086"/>
    <cellStyle name="Normal 2 2 35 2" xfId="3087"/>
    <cellStyle name="Normal 2 2 35 3" xfId="3088"/>
    <cellStyle name="Normal 2 2 35 4" xfId="3089"/>
    <cellStyle name="Normal 2 2 35 5" xfId="3090"/>
    <cellStyle name="Normal 2 2 35 6" xfId="3091"/>
    <cellStyle name="Normal 2 2 35 7" xfId="3092"/>
    <cellStyle name="Normal 2 2 36" xfId="3093"/>
    <cellStyle name="Normal 2 2 36 2" xfId="3094"/>
    <cellStyle name="Normal 2 2 36 3" xfId="3095"/>
    <cellStyle name="Normal 2 2 36 4" xfId="3096"/>
    <cellStyle name="Normal 2 2 36 5" xfId="3097"/>
    <cellStyle name="Normal 2 2 36 6" xfId="3098"/>
    <cellStyle name="Normal 2 2 36 7" xfId="3099"/>
    <cellStyle name="Normal 2 2 37" xfId="3100"/>
    <cellStyle name="Normal 2 2 37 2" xfId="3101"/>
    <cellStyle name="Normal 2 2 37 3" xfId="3102"/>
    <cellStyle name="Normal 2 2 37 4" xfId="3103"/>
    <cellStyle name="Normal 2 2 37 5" xfId="3104"/>
    <cellStyle name="Normal 2 2 37 6" xfId="3105"/>
    <cellStyle name="Normal 2 2 37 7" xfId="3106"/>
    <cellStyle name="Normal 2 2 38" xfId="3107"/>
    <cellStyle name="Normal 2 2 38 2" xfId="3108"/>
    <cellStyle name="Normal 2 2 38 3" xfId="3109"/>
    <cellStyle name="Normal 2 2 38 4" xfId="3110"/>
    <cellStyle name="Normal 2 2 38 5" xfId="3111"/>
    <cellStyle name="Normal 2 2 38 6" xfId="3112"/>
    <cellStyle name="Normal 2 2 38 7" xfId="3113"/>
    <cellStyle name="Normal 2 2 39" xfId="3114"/>
    <cellStyle name="Normal 2 2 39 2" xfId="3115"/>
    <cellStyle name="Normal 2 2 39 3" xfId="3116"/>
    <cellStyle name="Normal 2 2 39 4" xfId="3117"/>
    <cellStyle name="Normal 2 2 39 5" xfId="3118"/>
    <cellStyle name="Normal 2 2 39 6" xfId="3119"/>
    <cellStyle name="Normal 2 2 39 7" xfId="3120"/>
    <cellStyle name="Normal 2 2 4" xfId="3121"/>
    <cellStyle name="Normal 2 2 4 2" xfId="3122"/>
    <cellStyle name="Normal 2 2 4 3" xfId="3123"/>
    <cellStyle name="Normal 2 2 4 4" xfId="3124"/>
    <cellStyle name="Normal 2 2 4 5" xfId="3125"/>
    <cellStyle name="Normal 2 2 4 6" xfId="3126"/>
    <cellStyle name="Normal 2 2 4 7" xfId="3127"/>
    <cellStyle name="Normal 2 2 40" xfId="3128"/>
    <cellStyle name="Normal 2 2 40 2" xfId="3129"/>
    <cellStyle name="Normal 2 2 40 3" xfId="3130"/>
    <cellStyle name="Normal 2 2 40 4" xfId="3131"/>
    <cellStyle name="Normal 2 2 40 5" xfId="3132"/>
    <cellStyle name="Normal 2 2 40 6" xfId="3133"/>
    <cellStyle name="Normal 2 2 40 7" xfId="3134"/>
    <cellStyle name="Normal 2 2 41" xfId="3135"/>
    <cellStyle name="Normal 2 2 41 2" xfId="3136"/>
    <cellStyle name="Normal 2 2 41 3" xfId="3137"/>
    <cellStyle name="Normal 2 2 41 4" xfId="3138"/>
    <cellStyle name="Normal 2 2 41 5" xfId="3139"/>
    <cellStyle name="Normal 2 2 41 6" xfId="3140"/>
    <cellStyle name="Normal 2 2 41 7" xfId="3141"/>
    <cellStyle name="Normal 2 2 42" xfId="3142"/>
    <cellStyle name="Normal 2 2 42 2" xfId="3143"/>
    <cellStyle name="Normal 2 2 42 3" xfId="3144"/>
    <cellStyle name="Normal 2 2 42 4" xfId="3145"/>
    <cellStyle name="Normal 2 2 42 5" xfId="3146"/>
    <cellStyle name="Normal 2 2 42 6" xfId="3147"/>
    <cellStyle name="Normal 2 2 42 7" xfId="3148"/>
    <cellStyle name="Normal 2 2 43" xfId="3149"/>
    <cellStyle name="Normal 2 2 43 2" xfId="3150"/>
    <cellStyle name="Normal 2 2 43 3" xfId="3151"/>
    <cellStyle name="Normal 2 2 43 4" xfId="3152"/>
    <cellStyle name="Normal 2 2 43 5" xfId="3153"/>
    <cellStyle name="Normal 2 2 43 6" xfId="3154"/>
    <cellStyle name="Normal 2 2 43 7" xfId="3155"/>
    <cellStyle name="Normal 2 2 44" xfId="3156"/>
    <cellStyle name="Normal 2 2 44 2" xfId="3157"/>
    <cellStyle name="Normal 2 2 44 3" xfId="3158"/>
    <cellStyle name="Normal 2 2 44 4" xfId="3159"/>
    <cellStyle name="Normal 2 2 44 5" xfId="3160"/>
    <cellStyle name="Normal 2 2 44 6" xfId="3161"/>
    <cellStyle name="Normal 2 2 44 7" xfId="3162"/>
    <cellStyle name="Normal 2 2 45" xfId="3163"/>
    <cellStyle name="Normal 2 2 45 2" xfId="3164"/>
    <cellStyle name="Normal 2 2 45 3" xfId="3165"/>
    <cellStyle name="Normal 2 2 45 4" xfId="3166"/>
    <cellStyle name="Normal 2 2 45 5" xfId="3167"/>
    <cellStyle name="Normal 2 2 45 6" xfId="3168"/>
    <cellStyle name="Normal 2 2 45 7" xfId="3169"/>
    <cellStyle name="Normal 2 2 46" xfId="3170"/>
    <cellStyle name="Normal 2 2 46 2" xfId="3171"/>
    <cellStyle name="Normal 2 2 46 3" xfId="3172"/>
    <cellStyle name="Normal 2 2 46 4" xfId="3173"/>
    <cellStyle name="Normal 2 2 46 5" xfId="3174"/>
    <cellStyle name="Normal 2 2 46 6" xfId="3175"/>
    <cellStyle name="Normal 2 2 46 7" xfId="3176"/>
    <cellStyle name="Normal 2 2 47" xfId="3177"/>
    <cellStyle name="Normal 2 2 47 2" xfId="3178"/>
    <cellStyle name="Normal 2 2 47 2 2" xfId="3179"/>
    <cellStyle name="Normal 2 2 47 2 3" xfId="3180"/>
    <cellStyle name="Normal 2 2 47 2 4" xfId="3181"/>
    <cellStyle name="Normal 2 2 47 2 5" xfId="3182"/>
    <cellStyle name="Normal 2 2 47 3" xfId="3183"/>
    <cellStyle name="Normal 2 2 47 4" xfId="3184"/>
    <cellStyle name="Normal 2 2 47 5" xfId="3185"/>
    <cellStyle name="Normal 2 2 47 6" xfId="3186"/>
    <cellStyle name="Normal 2 2 48" xfId="3187"/>
    <cellStyle name="Normal 2 2 48 2" xfId="3188"/>
    <cellStyle name="Normal 2 2 48 2 2" xfId="3189"/>
    <cellStyle name="Normal 2 2 48 2 2 2" xfId="3190"/>
    <cellStyle name="Normal 2 2 48 2 2 3" xfId="3191"/>
    <cellStyle name="Normal 2 2 48 2 2 4" xfId="3192"/>
    <cellStyle name="Normal 2 2 48 2 2 5" xfId="3193"/>
    <cellStyle name="Normal 2 2 48 2 3" xfId="3194"/>
    <cellStyle name="Normal 2 2 48 2 4" xfId="3195"/>
    <cellStyle name="Normal 2 2 48 2 5" xfId="3196"/>
    <cellStyle name="Normal 2 2 48 2 6" xfId="3197"/>
    <cellStyle name="Normal 2 2 48 3" xfId="3198"/>
    <cellStyle name="Normal 2 2 48 3 2" xfId="3199"/>
    <cellStyle name="Normal 2 2 48 3 2 2" xfId="3200"/>
    <cellStyle name="Normal 2 2 48 3 2 3" xfId="3201"/>
    <cellStyle name="Normal 2 2 48 3 2 4" xfId="3202"/>
    <cellStyle name="Normal 2 2 48 3 2 5" xfId="3203"/>
    <cellStyle name="Normal 2 2 48 3 3" xfId="3204"/>
    <cellStyle name="Normal 2 2 48 3 4" xfId="3205"/>
    <cellStyle name="Normal 2 2 48 3 5" xfId="3206"/>
    <cellStyle name="Normal 2 2 48 3 6" xfId="3207"/>
    <cellStyle name="Normal 2 2 48 4" xfId="3208"/>
    <cellStyle name="Normal 2 2 48 4 2" xfId="3209"/>
    <cellStyle name="Normal 2 2 48 4 3" xfId="3210"/>
    <cellStyle name="Normal 2 2 48 4 4" xfId="3211"/>
    <cellStyle name="Normal 2 2 48 4 5" xfId="3212"/>
    <cellStyle name="Normal 2 2 48 5" xfId="3213"/>
    <cellStyle name="Normal 2 2 48 6" xfId="3214"/>
    <cellStyle name="Normal 2 2 48 7" xfId="3215"/>
    <cellStyle name="Normal 2 2 48 8" xfId="3216"/>
    <cellStyle name="Normal 2 2 49" xfId="3217"/>
    <cellStyle name="Normal 2 2 49 2" xfId="3218"/>
    <cellStyle name="Normal 2 2 49 2 2" xfId="3219"/>
    <cellStyle name="Normal 2 2 49 2 2 2" xfId="3220"/>
    <cellStyle name="Normal 2 2 49 2 2 3" xfId="3221"/>
    <cellStyle name="Normal 2 2 49 2 2 4" xfId="3222"/>
    <cellStyle name="Normal 2 2 49 2 2 5" xfId="3223"/>
    <cellStyle name="Normal 2 2 49 2 3" xfId="3224"/>
    <cellStyle name="Normal 2 2 49 2 4" xfId="3225"/>
    <cellStyle name="Normal 2 2 49 2 5" xfId="3226"/>
    <cellStyle name="Normal 2 2 49 2 6" xfId="3227"/>
    <cellStyle name="Normal 2 2 49 3" xfId="3228"/>
    <cellStyle name="Normal 2 2 49 3 2" xfId="3229"/>
    <cellStyle name="Normal 2 2 49 3 2 2" xfId="3230"/>
    <cellStyle name="Normal 2 2 49 3 2 3" xfId="3231"/>
    <cellStyle name="Normal 2 2 49 3 2 4" xfId="3232"/>
    <cellStyle name="Normal 2 2 49 3 2 5" xfId="3233"/>
    <cellStyle name="Normal 2 2 49 3 3" xfId="3234"/>
    <cellStyle name="Normal 2 2 49 3 4" xfId="3235"/>
    <cellStyle name="Normal 2 2 49 3 5" xfId="3236"/>
    <cellStyle name="Normal 2 2 49 3 6" xfId="3237"/>
    <cellStyle name="Normal 2 2 49 4" xfId="3238"/>
    <cellStyle name="Normal 2 2 49 4 2" xfId="3239"/>
    <cellStyle name="Normal 2 2 49 4 3" xfId="3240"/>
    <cellStyle name="Normal 2 2 49 4 4" xfId="3241"/>
    <cellStyle name="Normal 2 2 49 4 5" xfId="3242"/>
    <cellStyle name="Normal 2 2 49 5" xfId="3243"/>
    <cellStyle name="Normal 2 2 49 6" xfId="3244"/>
    <cellStyle name="Normal 2 2 49 7" xfId="3245"/>
    <cellStyle name="Normal 2 2 49 8" xfId="3246"/>
    <cellStyle name="Normal 2 2 5" xfId="3247"/>
    <cellStyle name="Normal 2 2 5 2" xfId="3248"/>
    <cellStyle name="Normal 2 2 5 3" xfId="3249"/>
    <cellStyle name="Normal 2 2 5 4" xfId="3250"/>
    <cellStyle name="Normal 2 2 5 5" xfId="3251"/>
    <cellStyle name="Normal 2 2 5 6" xfId="3252"/>
    <cellStyle name="Normal 2 2 5 7" xfId="3253"/>
    <cellStyle name="Normal 2 2 50" xfId="3254"/>
    <cellStyle name="Normal 2 2 50 2" xfId="3255"/>
    <cellStyle name="Normal 2 2 50 2 2" xfId="3256"/>
    <cellStyle name="Normal 2 2 50 2 2 2" xfId="3257"/>
    <cellStyle name="Normal 2 2 50 2 2 3" xfId="3258"/>
    <cellStyle name="Normal 2 2 50 2 2 4" xfId="3259"/>
    <cellStyle name="Normal 2 2 50 2 2 5" xfId="3260"/>
    <cellStyle name="Normal 2 2 50 2 3" xfId="3261"/>
    <cellStyle name="Normal 2 2 50 2 4" xfId="3262"/>
    <cellStyle name="Normal 2 2 50 2 5" xfId="3263"/>
    <cellStyle name="Normal 2 2 50 2 6" xfId="3264"/>
    <cellStyle name="Normal 2 2 50 3" xfId="3265"/>
    <cellStyle name="Normal 2 2 50 3 2" xfId="3266"/>
    <cellStyle name="Normal 2 2 50 3 2 2" xfId="3267"/>
    <cellStyle name="Normal 2 2 50 3 2 3" xfId="3268"/>
    <cellStyle name="Normal 2 2 50 3 2 4" xfId="3269"/>
    <cellStyle name="Normal 2 2 50 3 2 5" xfId="3270"/>
    <cellStyle name="Normal 2 2 50 3 3" xfId="3271"/>
    <cellStyle name="Normal 2 2 50 3 4" xfId="3272"/>
    <cellStyle name="Normal 2 2 50 3 5" xfId="3273"/>
    <cellStyle name="Normal 2 2 50 3 6" xfId="3274"/>
    <cellStyle name="Normal 2 2 50 4" xfId="3275"/>
    <cellStyle name="Normal 2 2 50 4 2" xfId="3276"/>
    <cellStyle name="Normal 2 2 50 4 3" xfId="3277"/>
    <cellStyle name="Normal 2 2 50 4 4" xfId="3278"/>
    <cellStyle name="Normal 2 2 50 4 5" xfId="3279"/>
    <cellStyle name="Normal 2 2 50 5" xfId="3280"/>
    <cellStyle name="Normal 2 2 50 6" xfId="3281"/>
    <cellStyle name="Normal 2 2 50 7" xfId="3282"/>
    <cellStyle name="Normal 2 2 50 8" xfId="3283"/>
    <cellStyle name="Normal 2 2 51" xfId="3284"/>
    <cellStyle name="Normal 2 2 51 2" xfId="3285"/>
    <cellStyle name="Normal 2 2 51 3" xfId="3286"/>
    <cellStyle name="Normal 2 2 51 4" xfId="3287"/>
    <cellStyle name="Normal 2 2 51 5" xfId="3288"/>
    <cellStyle name="Normal 2 2 51 6" xfId="3289"/>
    <cellStyle name="Normal 2 2 51 7" xfId="3290"/>
    <cellStyle name="Normal 2 2 52" xfId="3291"/>
    <cellStyle name="Normal 2 2 52 2" xfId="3292"/>
    <cellStyle name="Normal 2 2 52 3" xfId="3293"/>
    <cellStyle name="Normal 2 2 52 4" xfId="3294"/>
    <cellStyle name="Normal 2 2 52 5" xfId="3295"/>
    <cellStyle name="Normal 2 2 52 6" xfId="3296"/>
    <cellStyle name="Normal 2 2 52 7" xfId="3297"/>
    <cellStyle name="Normal 2 2 53" xfId="3298"/>
    <cellStyle name="Normal 2 2 53 2" xfId="3299"/>
    <cellStyle name="Normal 2 2 53 2 2" xfId="3300"/>
    <cellStyle name="Normal 2 2 53 2 3" xfId="3301"/>
    <cellStyle name="Normal 2 2 53 2 4" xfId="3302"/>
    <cellStyle name="Normal 2 2 53 2 5" xfId="3303"/>
    <cellStyle name="Normal 2 2 53 3" xfId="3304"/>
    <cellStyle name="Normal 2 2 53 4" xfId="3305"/>
    <cellStyle name="Normal 2 2 53 5" xfId="3306"/>
    <cellStyle name="Normal 2 2 53 6" xfId="3307"/>
    <cellStyle name="Normal 2 2 54" xfId="3308"/>
    <cellStyle name="Normal 2 2 55" xfId="3309"/>
    <cellStyle name="Normal 2 2 55 2" xfId="3310"/>
    <cellStyle name="Normal 2 2 55 2 2" xfId="3311"/>
    <cellStyle name="Normal 2 2 55 2 3" xfId="3312"/>
    <cellStyle name="Normal 2 2 55 2 4" xfId="3313"/>
    <cellStyle name="Normal 2 2 55 2 5" xfId="3314"/>
    <cellStyle name="Normal 2 2 55 3" xfId="3315"/>
    <cellStyle name="Normal 2 2 55 4" xfId="3316"/>
    <cellStyle name="Normal 2 2 55 5" xfId="3317"/>
    <cellStyle name="Normal 2 2 55 6" xfId="3318"/>
    <cellStyle name="Normal 2 2 56" xfId="3319"/>
    <cellStyle name="Normal 2 2 56 2" xfId="3320"/>
    <cellStyle name="Normal 2 2 57" xfId="3321"/>
    <cellStyle name="Normal 2 2 58" xfId="3322"/>
    <cellStyle name="Normal 2 2 59" xfId="3323"/>
    <cellStyle name="Normal 2 2 6" xfId="3324"/>
    <cellStyle name="Normal 2 2 6 2" xfId="3325"/>
    <cellStyle name="Normal 2 2 6 3" xfId="3326"/>
    <cellStyle name="Normal 2 2 6 4" xfId="3327"/>
    <cellStyle name="Normal 2 2 6 5" xfId="3328"/>
    <cellStyle name="Normal 2 2 6 6" xfId="3329"/>
    <cellStyle name="Normal 2 2 6 7" xfId="3330"/>
    <cellStyle name="Normal 2 2 60" xfId="3331"/>
    <cellStyle name="Normal 2 2 7" xfId="3332"/>
    <cellStyle name="Normal 2 2 7 2" xfId="3333"/>
    <cellStyle name="Normal 2 2 7 3" xfId="3334"/>
    <cellStyle name="Normal 2 2 7 4" xfId="3335"/>
    <cellStyle name="Normal 2 2 7 5" xfId="3336"/>
    <cellStyle name="Normal 2 2 7 6" xfId="3337"/>
    <cellStyle name="Normal 2 2 7 7" xfId="3338"/>
    <cellStyle name="Normal 2 2 8" xfId="3339"/>
    <cellStyle name="Normal 2 2 8 2" xfId="3340"/>
    <cellStyle name="Normal 2 2 8 3" xfId="3341"/>
    <cellStyle name="Normal 2 2 8 4" xfId="3342"/>
    <cellStyle name="Normal 2 2 8 5" xfId="3343"/>
    <cellStyle name="Normal 2 2 8 6" xfId="3344"/>
    <cellStyle name="Normal 2 2 8 7" xfId="3345"/>
    <cellStyle name="Normal 2 2 9" xfId="3346"/>
    <cellStyle name="Normal 2 2 9 2" xfId="3347"/>
    <cellStyle name="Normal 2 2 9 3" xfId="3348"/>
    <cellStyle name="Normal 2 2 9 4" xfId="3349"/>
    <cellStyle name="Normal 2 2 9 5" xfId="3350"/>
    <cellStyle name="Normal 2 2 9 6" xfId="3351"/>
    <cellStyle name="Normal 2 2 9 7" xfId="3352"/>
    <cellStyle name="Normal 2 20" xfId="3353"/>
    <cellStyle name="Normal 2 20 2" xfId="3354"/>
    <cellStyle name="Normal 2 21" xfId="3355"/>
    <cellStyle name="Normal 2 21 2" xfId="3356"/>
    <cellStyle name="Normal 2 22" xfId="3357"/>
    <cellStyle name="Normal 2 22 2" xfId="3358"/>
    <cellStyle name="Normal 2 23" xfId="3359"/>
    <cellStyle name="Normal 2 23 2" xfId="3360"/>
    <cellStyle name="Normal 2 24" xfId="3361"/>
    <cellStyle name="Normal 2 24 2" xfId="3362"/>
    <cellStyle name="Normal 2 25" xfId="3363"/>
    <cellStyle name="Normal 2 25 2" xfId="3364"/>
    <cellStyle name="Normal 2 26" xfId="3365"/>
    <cellStyle name="Normal 2 26 2" xfId="3366"/>
    <cellStyle name="Normal 2 27" xfId="3367"/>
    <cellStyle name="Normal 2 27 2" xfId="3368"/>
    <cellStyle name="Normal 2 28" xfId="3369"/>
    <cellStyle name="Normal 2 28 2" xfId="3370"/>
    <cellStyle name="Normal 2 29" xfId="3371"/>
    <cellStyle name="Normal 2 29 2" xfId="3372"/>
    <cellStyle name="Normal 2 3" xfId="3373"/>
    <cellStyle name="Normal 2 3 2" xfId="3374"/>
    <cellStyle name="Normal 2 3 2 2" xfId="3375"/>
    <cellStyle name="Normal 2 3 2 2 2" xfId="3376"/>
    <cellStyle name="Normal 2 3 2 2 2 2" xfId="3377"/>
    <cellStyle name="Normal 2 3 2 2 2 3" xfId="3378"/>
    <cellStyle name="Normal 2 3 2 2 2 4" xfId="3379"/>
    <cellStyle name="Normal 2 3 2 2 2 5" xfId="3380"/>
    <cellStyle name="Normal 2 3 2 2 3" xfId="3381"/>
    <cellStyle name="Normal 2 3 2 2 4" xfId="3382"/>
    <cellStyle name="Normal 2 3 2 2 5" xfId="3383"/>
    <cellStyle name="Normal 2 3 2 2 6" xfId="3384"/>
    <cellStyle name="Normal 2 3 2 3" xfId="3385"/>
    <cellStyle name="Normal 2 3 2 3 2" xfId="3386"/>
    <cellStyle name="Normal 2 3 2 3 2 2" xfId="3387"/>
    <cellStyle name="Normal 2 3 2 3 2 3" xfId="3388"/>
    <cellStyle name="Normal 2 3 2 3 2 4" xfId="3389"/>
    <cellStyle name="Normal 2 3 2 3 2 5" xfId="3390"/>
    <cellStyle name="Normal 2 3 2 3 3" xfId="3391"/>
    <cellStyle name="Normal 2 3 2 3 4" xfId="3392"/>
    <cellStyle name="Normal 2 3 2 3 5" xfId="3393"/>
    <cellStyle name="Normal 2 3 2 3 6" xfId="3394"/>
    <cellStyle name="Normal 2 3 2 4" xfId="3395"/>
    <cellStyle name="Normal 2 3 2 4 2" xfId="3396"/>
    <cellStyle name="Normal 2 3 2 4 3" xfId="3397"/>
    <cellStyle name="Normal 2 3 2 4 4" xfId="3398"/>
    <cellStyle name="Normal 2 3 2 4 5" xfId="3399"/>
    <cellStyle name="Normal 2 3 2 5" xfId="3400"/>
    <cellStyle name="Normal 2 3 2 6" xfId="3401"/>
    <cellStyle name="Normal 2 3 2 7" xfId="3402"/>
    <cellStyle name="Normal 2 3 2 8" xfId="3403"/>
    <cellStyle name="Normal 2 3 3" xfId="3404"/>
    <cellStyle name="Normal 2 3 3 2" xfId="3405"/>
    <cellStyle name="Normal 2 3 3 2 2" xfId="3406"/>
    <cellStyle name="Normal 2 3 3 2 2 2" xfId="3407"/>
    <cellStyle name="Normal 2 3 3 2 2 3" xfId="3408"/>
    <cellStyle name="Normal 2 3 3 2 2 4" xfId="3409"/>
    <cellStyle name="Normal 2 3 3 2 2 5" xfId="3410"/>
    <cellStyle name="Normal 2 3 3 2 3" xfId="3411"/>
    <cellStyle name="Normal 2 3 3 2 4" xfId="3412"/>
    <cellStyle name="Normal 2 3 3 2 5" xfId="3413"/>
    <cellStyle name="Normal 2 3 3 2 6" xfId="3414"/>
    <cellStyle name="Normal 2 3 3 3" xfId="3415"/>
    <cellStyle name="Normal 2 3 3 3 2" xfId="3416"/>
    <cellStyle name="Normal 2 3 3 3 2 2" xfId="3417"/>
    <cellStyle name="Normal 2 3 3 3 2 3" xfId="3418"/>
    <cellStyle name="Normal 2 3 3 3 2 4" xfId="3419"/>
    <cellStyle name="Normal 2 3 3 3 2 5" xfId="3420"/>
    <cellStyle name="Normal 2 3 3 3 3" xfId="3421"/>
    <cellStyle name="Normal 2 3 3 3 4" xfId="3422"/>
    <cellStyle name="Normal 2 3 3 3 5" xfId="3423"/>
    <cellStyle name="Normal 2 3 3 3 6" xfId="3424"/>
    <cellStyle name="Normal 2 3 3 4" xfId="3425"/>
    <cellStyle name="Normal 2 3 3 4 2" xfId="3426"/>
    <cellStyle name="Normal 2 3 3 4 3" xfId="3427"/>
    <cellStyle name="Normal 2 3 3 4 4" xfId="3428"/>
    <cellStyle name="Normal 2 3 3 4 5" xfId="3429"/>
    <cellStyle name="Normal 2 3 3 5" xfId="3430"/>
    <cellStyle name="Normal 2 3 3 6" xfId="3431"/>
    <cellStyle name="Normal 2 3 3 7" xfId="3432"/>
    <cellStyle name="Normal 2 3 3 8" xfId="3433"/>
    <cellStyle name="Normal 2 3 4" xfId="3434"/>
    <cellStyle name="Normal 2 3 5" xfId="3435"/>
    <cellStyle name="Normal 2 30" xfId="3436"/>
    <cellStyle name="Normal 2 30 2" xfId="3437"/>
    <cellStyle name="Normal 2 31" xfId="3438"/>
    <cellStyle name="Normal 2 31 2" xfId="3439"/>
    <cellStyle name="Normal 2 32" xfId="3440"/>
    <cellStyle name="Normal 2 32 2" xfId="3441"/>
    <cellStyle name="Normal 2 33" xfId="3442"/>
    <cellStyle name="Normal 2 33 2" xfId="3443"/>
    <cellStyle name="Normal 2 34" xfId="3444"/>
    <cellStyle name="Normal 2 34 2" xfId="3445"/>
    <cellStyle name="Normal 2 35" xfId="3446"/>
    <cellStyle name="Normal 2 35 2" xfId="3447"/>
    <cellStyle name="Normal 2 36" xfId="3448"/>
    <cellStyle name="Normal 2 36 2" xfId="3449"/>
    <cellStyle name="Normal 2 37" xfId="3450"/>
    <cellStyle name="Normal 2 37 2" xfId="3451"/>
    <cellStyle name="Normal 2 38" xfId="3452"/>
    <cellStyle name="Normal 2 38 2" xfId="3453"/>
    <cellStyle name="Normal 2 39" xfId="3454"/>
    <cellStyle name="Normal 2 39 2" xfId="3455"/>
    <cellStyle name="Normal 2 4" xfId="3456"/>
    <cellStyle name="Normal 2 4 2" xfId="3457"/>
    <cellStyle name="Normal 2 4 2 2" xfId="3458"/>
    <cellStyle name="Normal 2 4 2 2 2" xfId="3459"/>
    <cellStyle name="Normal 2 4 2 2 2 2" xfId="3460"/>
    <cellStyle name="Normal 2 4 2 2 2 3" xfId="3461"/>
    <cellStyle name="Normal 2 4 2 2 2 4" xfId="3462"/>
    <cellStyle name="Normal 2 4 2 2 2 5" xfId="3463"/>
    <cellStyle name="Normal 2 4 2 2 3" xfId="3464"/>
    <cellStyle name="Normal 2 4 2 2 4" xfId="3465"/>
    <cellStyle name="Normal 2 4 2 2 5" xfId="3466"/>
    <cellStyle name="Normal 2 4 2 2 6" xfId="3467"/>
    <cellStyle name="Normal 2 4 2 3" xfId="3468"/>
    <cellStyle name="Normal 2 4 2 3 2" xfId="3469"/>
    <cellStyle name="Normal 2 4 2 3 2 2" xfId="3470"/>
    <cellStyle name="Normal 2 4 2 3 2 3" xfId="3471"/>
    <cellStyle name="Normal 2 4 2 3 2 4" xfId="3472"/>
    <cellStyle name="Normal 2 4 2 3 2 5" xfId="3473"/>
    <cellStyle name="Normal 2 4 2 3 3" xfId="3474"/>
    <cellStyle name="Normal 2 4 2 3 4" xfId="3475"/>
    <cellStyle name="Normal 2 4 2 3 5" xfId="3476"/>
    <cellStyle name="Normal 2 4 2 3 6" xfId="3477"/>
    <cellStyle name="Normal 2 4 2 4" xfId="3478"/>
    <cellStyle name="Normal 2 4 2 4 2" xfId="3479"/>
    <cellStyle name="Normal 2 4 2 4 3" xfId="3480"/>
    <cellStyle name="Normal 2 4 2 4 4" xfId="3481"/>
    <cellStyle name="Normal 2 4 2 4 5" xfId="3482"/>
    <cellStyle name="Normal 2 4 2 5" xfId="3483"/>
    <cellStyle name="Normal 2 4 2 6" xfId="3484"/>
    <cellStyle name="Normal 2 4 2 7" xfId="3485"/>
    <cellStyle name="Normal 2 4 2 8" xfId="3486"/>
    <cellStyle name="Normal 2 4 3" xfId="3487"/>
    <cellStyle name="Normal 2 4 3 2" xfId="3488"/>
    <cellStyle name="Normal 2 4 3 2 2" xfId="3489"/>
    <cellStyle name="Normal 2 4 3 2 2 2" xfId="3490"/>
    <cellStyle name="Normal 2 4 3 2 2 3" xfId="3491"/>
    <cellStyle name="Normal 2 4 3 2 2 4" xfId="3492"/>
    <cellStyle name="Normal 2 4 3 2 2 5" xfId="3493"/>
    <cellStyle name="Normal 2 4 3 2 3" xfId="3494"/>
    <cellStyle name="Normal 2 4 3 2 4" xfId="3495"/>
    <cellStyle name="Normal 2 4 3 2 5" xfId="3496"/>
    <cellStyle name="Normal 2 4 3 2 6" xfId="3497"/>
    <cellStyle name="Normal 2 4 3 3" xfId="3498"/>
    <cellStyle name="Normal 2 4 3 3 2" xfId="3499"/>
    <cellStyle name="Normal 2 4 3 3 2 2" xfId="3500"/>
    <cellStyle name="Normal 2 4 3 3 2 3" xfId="3501"/>
    <cellStyle name="Normal 2 4 3 3 2 4" xfId="3502"/>
    <cellStyle name="Normal 2 4 3 3 2 5" xfId="3503"/>
    <cellStyle name="Normal 2 4 3 3 3" xfId="3504"/>
    <cellStyle name="Normal 2 4 3 3 4" xfId="3505"/>
    <cellStyle name="Normal 2 4 3 3 5" xfId="3506"/>
    <cellStyle name="Normal 2 4 3 3 6" xfId="3507"/>
    <cellStyle name="Normal 2 4 3 4" xfId="3508"/>
    <cellStyle name="Normal 2 4 3 4 2" xfId="3509"/>
    <cellStyle name="Normal 2 4 3 4 3" xfId="3510"/>
    <cellStyle name="Normal 2 4 3 4 4" xfId="3511"/>
    <cellStyle name="Normal 2 4 3 4 5" xfId="3512"/>
    <cellStyle name="Normal 2 4 3 5" xfId="3513"/>
    <cellStyle name="Normal 2 4 3 6" xfId="3514"/>
    <cellStyle name="Normal 2 4 3 7" xfId="3515"/>
    <cellStyle name="Normal 2 4 3 8" xfId="3516"/>
    <cellStyle name="Normal 2 4 4" xfId="3517"/>
    <cellStyle name="Normal 2 40" xfId="3518"/>
    <cellStyle name="Normal 2 40 2" xfId="3519"/>
    <cellStyle name="Normal 2 41" xfId="3520"/>
    <cellStyle name="Normal 2 41 2" xfId="3521"/>
    <cellStyle name="Normal 2 42" xfId="3522"/>
    <cellStyle name="Normal 2 42 2" xfId="3523"/>
    <cellStyle name="Normal 2 43" xfId="3524"/>
    <cellStyle name="Normal 2 43 2" xfId="3525"/>
    <cellStyle name="Normal 2 44" xfId="3526"/>
    <cellStyle name="Normal 2 44 2" xfId="3527"/>
    <cellStyle name="Normal 2 45" xfId="3528"/>
    <cellStyle name="Normal 2 45 2" xfId="3529"/>
    <cellStyle name="Normal 2 46" xfId="3530"/>
    <cellStyle name="Normal 2 46 2" xfId="3531"/>
    <cellStyle name="Normal 2 47" xfId="3532"/>
    <cellStyle name="Normal 2 47 2" xfId="3533"/>
    <cellStyle name="Normal 2 47 2 2" xfId="3534"/>
    <cellStyle name="Normal 2 47 2 2 2" xfId="3535"/>
    <cellStyle name="Normal 2 47 2 2 3" xfId="3536"/>
    <cellStyle name="Normal 2 47 2 2 4" xfId="3537"/>
    <cellStyle name="Normal 2 47 2 2 5" xfId="3538"/>
    <cellStyle name="Normal 2 47 2 3" xfId="3539"/>
    <cellStyle name="Normal 2 47 2 4" xfId="3540"/>
    <cellStyle name="Normal 2 47 2 5" xfId="3541"/>
    <cellStyle name="Normal 2 47 2 6" xfId="3542"/>
    <cellStyle name="Normal 2 47 3" xfId="3543"/>
    <cellStyle name="Normal 2 47 3 2" xfId="3544"/>
    <cellStyle name="Normal 2 47 3 2 2" xfId="3545"/>
    <cellStyle name="Normal 2 47 3 2 3" xfId="3546"/>
    <cellStyle name="Normal 2 47 3 2 4" xfId="3547"/>
    <cellStyle name="Normal 2 47 3 2 5" xfId="3548"/>
    <cellStyle name="Normal 2 47 3 3" xfId="3549"/>
    <cellStyle name="Normal 2 47 3 4" xfId="3550"/>
    <cellStyle name="Normal 2 47 3 5" xfId="3551"/>
    <cellStyle name="Normal 2 47 3 6" xfId="3552"/>
    <cellStyle name="Normal 2 47 4" xfId="3553"/>
    <cellStyle name="Normal 2 47 4 2" xfId="3554"/>
    <cellStyle name="Normal 2 47 4 3" xfId="3555"/>
    <cellStyle name="Normal 2 47 4 4" xfId="3556"/>
    <cellStyle name="Normal 2 47 4 5" xfId="3557"/>
    <cellStyle name="Normal 2 47 5" xfId="3558"/>
    <cellStyle name="Normal 2 47 6" xfId="3559"/>
    <cellStyle name="Normal 2 47 7" xfId="3560"/>
    <cellStyle name="Normal 2 47 8" xfId="3561"/>
    <cellStyle name="Normal 2 48" xfId="3562"/>
    <cellStyle name="Normal 2 48 2" xfId="3563"/>
    <cellStyle name="Normal 2 48 2 2" xfId="3564"/>
    <cellStyle name="Normal 2 48 2 2 2" xfId="3565"/>
    <cellStyle name="Normal 2 48 2 2 3" xfId="3566"/>
    <cellStyle name="Normal 2 48 2 2 4" xfId="3567"/>
    <cellStyle name="Normal 2 48 2 2 5" xfId="3568"/>
    <cellStyle name="Normal 2 48 2 3" xfId="3569"/>
    <cellStyle name="Normal 2 48 2 4" xfId="3570"/>
    <cellStyle name="Normal 2 48 2 5" xfId="3571"/>
    <cellStyle name="Normal 2 48 2 6" xfId="3572"/>
    <cellStyle name="Normal 2 48 3" xfId="3573"/>
    <cellStyle name="Normal 2 48 3 2" xfId="3574"/>
    <cellStyle name="Normal 2 48 3 2 2" xfId="3575"/>
    <cellStyle name="Normal 2 48 3 2 3" xfId="3576"/>
    <cellStyle name="Normal 2 48 3 2 4" xfId="3577"/>
    <cellStyle name="Normal 2 48 3 2 5" xfId="3578"/>
    <cellStyle name="Normal 2 48 3 3" xfId="3579"/>
    <cellStyle name="Normal 2 48 3 4" xfId="3580"/>
    <cellStyle name="Normal 2 48 3 5" xfId="3581"/>
    <cellStyle name="Normal 2 48 3 6" xfId="3582"/>
    <cellStyle name="Normal 2 48 4" xfId="3583"/>
    <cellStyle name="Normal 2 48 4 2" xfId="3584"/>
    <cellStyle name="Normal 2 48 4 3" xfId="3585"/>
    <cellStyle name="Normal 2 48 4 4" xfId="3586"/>
    <cellStyle name="Normal 2 48 4 5" xfId="3587"/>
    <cellStyle name="Normal 2 48 5" xfId="3588"/>
    <cellStyle name="Normal 2 48 6" xfId="3589"/>
    <cellStyle name="Normal 2 48 7" xfId="3590"/>
    <cellStyle name="Normal 2 48 8" xfId="3591"/>
    <cellStyle name="Normal 2 49" xfId="3592"/>
    <cellStyle name="Normal 2 49 2" xfId="3593"/>
    <cellStyle name="Normal 2 49 2 2" xfId="3594"/>
    <cellStyle name="Normal 2 49 2 2 2" xfId="3595"/>
    <cellStyle name="Normal 2 49 2 2 3" xfId="3596"/>
    <cellStyle name="Normal 2 49 2 2 4" xfId="3597"/>
    <cellStyle name="Normal 2 49 2 2 5" xfId="3598"/>
    <cellStyle name="Normal 2 49 2 3" xfId="3599"/>
    <cellStyle name="Normal 2 49 2 4" xfId="3600"/>
    <cellStyle name="Normal 2 49 2 5" xfId="3601"/>
    <cellStyle name="Normal 2 49 2 6" xfId="3602"/>
    <cellStyle name="Normal 2 49 3" xfId="3603"/>
    <cellStyle name="Normal 2 49 3 2" xfId="3604"/>
    <cellStyle name="Normal 2 49 3 2 2" xfId="3605"/>
    <cellStyle name="Normal 2 49 3 2 3" xfId="3606"/>
    <cellStyle name="Normal 2 49 3 2 4" xfId="3607"/>
    <cellStyle name="Normal 2 49 3 2 5" xfId="3608"/>
    <cellStyle name="Normal 2 49 3 3" xfId="3609"/>
    <cellStyle name="Normal 2 49 3 4" xfId="3610"/>
    <cellStyle name="Normal 2 49 3 5" xfId="3611"/>
    <cellStyle name="Normal 2 49 3 6" xfId="3612"/>
    <cellStyle name="Normal 2 49 4" xfId="3613"/>
    <cellStyle name="Normal 2 49 4 2" xfId="3614"/>
    <cellStyle name="Normal 2 49 4 3" xfId="3615"/>
    <cellStyle name="Normal 2 49 4 4" xfId="3616"/>
    <cellStyle name="Normal 2 49 4 5" xfId="3617"/>
    <cellStyle name="Normal 2 49 5" xfId="3618"/>
    <cellStyle name="Normal 2 49 6" xfId="3619"/>
    <cellStyle name="Normal 2 49 7" xfId="3620"/>
    <cellStyle name="Normal 2 49 8" xfId="3621"/>
    <cellStyle name="Normal 2 5" xfId="3622"/>
    <cellStyle name="Normal 2 5 2" xfId="3623"/>
    <cellStyle name="Normal 2 50" xfId="3624"/>
    <cellStyle name="Normal 2 50 2" xfId="3625"/>
    <cellStyle name="Normal 2 51" xfId="3626"/>
    <cellStyle name="Normal 2 51 2" xfId="3627"/>
    <cellStyle name="Normal 2 51 2 2" xfId="3628"/>
    <cellStyle name="Normal 2 51 2 3" xfId="3629"/>
    <cellStyle name="Normal 2 51 2 4" xfId="3630"/>
    <cellStyle name="Normal 2 51 2 5" xfId="3631"/>
    <cellStyle name="Normal 2 51 3" xfId="3632"/>
    <cellStyle name="Normal 2 51 4" xfId="3633"/>
    <cellStyle name="Normal 2 51 5" xfId="3634"/>
    <cellStyle name="Normal 2 51 6" xfId="3635"/>
    <cellStyle name="Normal 2 52" xfId="3636"/>
    <cellStyle name="Normal 2 52 2" xfId="3637"/>
    <cellStyle name="Normal 2 52 2 2" xfId="3638"/>
    <cellStyle name="Normal 2 52 2 3" xfId="3639"/>
    <cellStyle name="Normal 2 52 2 4" xfId="3640"/>
    <cellStyle name="Normal 2 52 2 5" xfId="3641"/>
    <cellStyle name="Normal 2 52 3" xfId="3642"/>
    <cellStyle name="Normal 2 52 4" xfId="3643"/>
    <cellStyle name="Normal 2 52 5" xfId="3644"/>
    <cellStyle name="Normal 2 52 6" xfId="3645"/>
    <cellStyle name="Normal 2 53" xfId="3646"/>
    <cellStyle name="Normal 2 53 2" xfId="3647"/>
    <cellStyle name="Normal 2 53 2 2" xfId="3648"/>
    <cellStyle name="Normal 2 53 2 3" xfId="3649"/>
    <cellStyle name="Normal 2 53 2 4" xfId="3650"/>
    <cellStyle name="Normal 2 53 3" xfId="3651"/>
    <cellStyle name="Normal 2 53 4" xfId="3652"/>
    <cellStyle name="Normal 2 53 5" xfId="3653"/>
    <cellStyle name="Normal 2 53 6" xfId="3654"/>
    <cellStyle name="Normal 2 53 7" xfId="3655"/>
    <cellStyle name="Normal 2 54" xfId="3656"/>
    <cellStyle name="Normal 2 54 2" xfId="3657"/>
    <cellStyle name="Normal 2 54 2 2" xfId="3658"/>
    <cellStyle name="Normal 2 54 2 2 2" xfId="3659"/>
    <cellStyle name="Normal 2 54 2 2 2 2" xfId="3660"/>
    <cellStyle name="Normal 2 54 2 2 2 3" xfId="3661"/>
    <cellStyle name="Normal 2 54 2 2 2 4" xfId="3662"/>
    <cellStyle name="Normal 2 54 2 2 2 5" xfId="3663"/>
    <cellStyle name="Normal 2 54 2 2 3" xfId="3664"/>
    <cellStyle name="Normal 2 54 2 2 4" xfId="3665"/>
    <cellStyle name="Normal 2 54 2 2 5" xfId="3666"/>
    <cellStyle name="Normal 2 54 2 2 6" xfId="3667"/>
    <cellStyle name="Normal 2 54 2 3" xfId="3668"/>
    <cellStyle name="Normal 2 54 2 3 2" xfId="3669"/>
    <cellStyle name="Normal 2 54 2 3 2 2" xfId="3670"/>
    <cellStyle name="Normal 2 54 2 3 2 3" xfId="3671"/>
    <cellStyle name="Normal 2 54 2 3 2 4" xfId="3672"/>
    <cellStyle name="Normal 2 54 2 3 2 5" xfId="3673"/>
    <cellStyle name="Normal 2 54 2 3 3" xfId="3674"/>
    <cellStyle name="Normal 2 54 2 3 4" xfId="3675"/>
    <cellStyle name="Normal 2 54 2 3 5" xfId="3676"/>
    <cellStyle name="Normal 2 54 2 3 6" xfId="3677"/>
    <cellStyle name="Normal 2 54 2 4" xfId="3678"/>
    <cellStyle name="Normal 2 54 2 4 2" xfId="3679"/>
    <cellStyle name="Normal 2 54 2 4 2 2" xfId="3680"/>
    <cellStyle name="Normal 2 54 2 4 2 3" xfId="3681"/>
    <cellStyle name="Normal 2 54 2 4 2 4" xfId="3682"/>
    <cellStyle name="Normal 2 54 2 4 2 5" xfId="3683"/>
    <cellStyle name="Normal 2 54 2 4 3" xfId="3684"/>
    <cellStyle name="Normal 2 54 2 4 4" xfId="3685"/>
    <cellStyle name="Normal 2 54 2 4 5" xfId="3686"/>
    <cellStyle name="Normal 2 54 2 4 6" xfId="3687"/>
    <cellStyle name="Normal 2 54 2 5" xfId="3688"/>
    <cellStyle name="Normal 2 54 2 5 2" xfId="3689"/>
    <cellStyle name="Normal 2 54 2 5 3" xfId="3690"/>
    <cellStyle name="Normal 2 54 2 5 4" xfId="3691"/>
    <cellStyle name="Normal 2 54 2 5 5" xfId="3692"/>
    <cellStyle name="Normal 2 54 2 6" xfId="3693"/>
    <cellStyle name="Normal 2 54 2 7" xfId="3694"/>
    <cellStyle name="Normal 2 54 2 8" xfId="3695"/>
    <cellStyle name="Normal 2 54 2 9" xfId="3696"/>
    <cellStyle name="Normal 2 54 3" xfId="3697"/>
    <cellStyle name="Normal 2 54 3 2" xfId="3698"/>
    <cellStyle name="Normal 2 54 3 2 2" xfId="3699"/>
    <cellStyle name="Normal 2 54 3 2 3" xfId="3700"/>
    <cellStyle name="Normal 2 54 3 2 4" xfId="3701"/>
    <cellStyle name="Normal 2 54 3 2 5" xfId="3702"/>
    <cellStyle name="Normal 2 54 3 3" xfId="3703"/>
    <cellStyle name="Normal 2 54 3 4" xfId="3704"/>
    <cellStyle name="Normal 2 54 3 5" xfId="3705"/>
    <cellStyle name="Normal 2 54 3 6" xfId="3706"/>
    <cellStyle name="Normal 2 54 4" xfId="3707"/>
    <cellStyle name="Normal 2 54 4 2" xfId="3708"/>
    <cellStyle name="Normal 2 54 4 2 2" xfId="3709"/>
    <cellStyle name="Normal 2 54 4 2 3" xfId="3710"/>
    <cellStyle name="Normal 2 54 4 2 4" xfId="3711"/>
    <cellStyle name="Normal 2 54 4 2 5" xfId="3712"/>
    <cellStyle name="Normal 2 54 4 3" xfId="3713"/>
    <cellStyle name="Normal 2 54 4 4" xfId="3714"/>
    <cellStyle name="Normal 2 54 4 5" xfId="3715"/>
    <cellStyle name="Normal 2 54 4 6" xfId="3716"/>
    <cellStyle name="Normal 2 54 5" xfId="3717"/>
    <cellStyle name="Normal 2 54 5 2" xfId="3718"/>
    <cellStyle name="Normal 2 54 5 2 2" xfId="3719"/>
    <cellStyle name="Normal 2 54 5 2 3" xfId="3720"/>
    <cellStyle name="Normal 2 54 5 2 4" xfId="3721"/>
    <cellStyle name="Normal 2 54 5 2 5" xfId="3722"/>
    <cellStyle name="Normal 2 54 5 3" xfId="3723"/>
    <cellStyle name="Normal 2 54 5 4" xfId="3724"/>
    <cellStyle name="Normal 2 54 5 5" xfId="3725"/>
    <cellStyle name="Normal 2 54 5 6" xfId="3726"/>
    <cellStyle name="Normal 2 54 6" xfId="3727"/>
    <cellStyle name="Normal 2 54 7" xfId="3728"/>
    <cellStyle name="Normal 2 54 8" xfId="3729"/>
    <cellStyle name="Normal 2 54 9" xfId="3730"/>
    <cellStyle name="Normal 2 55" xfId="3731"/>
    <cellStyle name="Normal 2 55 2" xfId="3732"/>
    <cellStyle name="Normal 2 55 3" xfId="3733"/>
    <cellStyle name="Normal 2 55 4" xfId="3734"/>
    <cellStyle name="Normal 2 55 4 2" xfId="3735"/>
    <cellStyle name="Normal 2 55 4 3" xfId="3736"/>
    <cellStyle name="Normal 2 55 4 4" xfId="3737"/>
    <cellStyle name="Normal 2 55 4 5" xfId="3738"/>
    <cellStyle name="Normal 2 55 5" xfId="3739"/>
    <cellStyle name="Normal 2 55 6" xfId="3740"/>
    <cellStyle name="Normal 2 55 7" xfId="3741"/>
    <cellStyle name="Normal 2 55 8" xfId="3742"/>
    <cellStyle name="Normal 2 56" xfId="3743"/>
    <cellStyle name="Normal 2 57" xfId="3744"/>
    <cellStyle name="Normal 2 58" xfId="3745"/>
    <cellStyle name="Normal 2 58 2" xfId="3746"/>
    <cellStyle name="Normal 2 58 2 2" xfId="3747"/>
    <cellStyle name="Normal 2 58 2 3" xfId="3748"/>
    <cellStyle name="Normal 2 58 2 4" xfId="3749"/>
    <cellStyle name="Normal 2 58 2 5" xfId="3750"/>
    <cellStyle name="Normal 2 58 3" xfId="3751"/>
    <cellStyle name="Normal 2 58 4" xfId="3752"/>
    <cellStyle name="Normal 2 58 5" xfId="3753"/>
    <cellStyle name="Normal 2 58 6" xfId="3754"/>
    <cellStyle name="Normal 2 59" xfId="3755"/>
    <cellStyle name="Normal 2 6" xfId="3756"/>
    <cellStyle name="Normal 2 6 2" xfId="3757"/>
    <cellStyle name="Normal 2 60" xfId="3758"/>
    <cellStyle name="Normal 2 60 2" xfId="3759"/>
    <cellStyle name="Normal 2 61" xfId="3760"/>
    <cellStyle name="Normal 2 61 2" xfId="3761"/>
    <cellStyle name="Normal 2 61 3" xfId="3762"/>
    <cellStyle name="Normal 2 61 4" xfId="3763"/>
    <cellStyle name="Normal 2 61 5" xfId="3764"/>
    <cellStyle name="Normal 2 62" xfId="3765"/>
    <cellStyle name="Normal 2 62 2" xfId="3766"/>
    <cellStyle name="Normal 2 62 3" xfId="3767"/>
    <cellStyle name="Normal 2 62 4" xfId="3768"/>
    <cellStyle name="Normal 2 62 5" xfId="3769"/>
    <cellStyle name="Normal 2 63" xfId="3770"/>
    <cellStyle name="Normal 2 63 2" xfId="3771"/>
    <cellStyle name="Normal 2 63 3" xfId="3772"/>
    <cellStyle name="Normal 2 63 4" xfId="3773"/>
    <cellStyle name="Normal 2 63 5" xfId="3774"/>
    <cellStyle name="Normal 2 64" xfId="3775"/>
    <cellStyle name="Normal 2 64 2" xfId="3776"/>
    <cellStyle name="Normal 2 64 3" xfId="3777"/>
    <cellStyle name="Normal 2 64 4" xfId="3778"/>
    <cellStyle name="Normal 2 64 5" xfId="3779"/>
    <cellStyle name="Normal 2 65" xfId="3780"/>
    <cellStyle name="Normal 2 65 2" xfId="3781"/>
    <cellStyle name="Normal 2 65 3" xfId="3782"/>
    <cellStyle name="Normal 2 65 4" xfId="3783"/>
    <cellStyle name="Normal 2 65 5" xfId="3784"/>
    <cellStyle name="Normal 2 66" xfId="3785"/>
    <cellStyle name="Normal 2 67" xfId="3786"/>
    <cellStyle name="Normal 2 68" xfId="3787"/>
    <cellStyle name="Normal 2 69" xfId="3788"/>
    <cellStyle name="Normal 2 7" xfId="3789"/>
    <cellStyle name="Normal 2 7 2" xfId="3790"/>
    <cellStyle name="Normal 2 8" xfId="3791"/>
    <cellStyle name="Normal 2 8 2" xfId="3792"/>
    <cellStyle name="Normal 2 9" xfId="3793"/>
    <cellStyle name="Normal 2 9 2" xfId="3794"/>
    <cellStyle name="Normal 20" xfId="3795"/>
    <cellStyle name="Normal 20 2" xfId="3796"/>
    <cellStyle name="Normal 20 2 2" xfId="3797"/>
    <cellStyle name="Normal 20 2 3" xfId="3798"/>
    <cellStyle name="Normal 20 2 4" xfId="3799"/>
    <cellStyle name="Normal 20 2 5" xfId="3800"/>
    <cellStyle name="Normal 20 3" xfId="3801"/>
    <cellStyle name="Normal 20 4" xfId="3802"/>
    <cellStyle name="Normal 20 5" xfId="3803"/>
    <cellStyle name="Normal 20 6" xfId="3804"/>
    <cellStyle name="Normal 20 7" xfId="3805"/>
    <cellStyle name="Normal 21" xfId="3806"/>
    <cellStyle name="Normal 21 17" xfId="3807"/>
    <cellStyle name="Normal 21 2" xfId="3808"/>
    <cellStyle name="Normal 21 2 2" xfId="3809"/>
    <cellStyle name="Normal 21 2 2 2" xfId="3810"/>
    <cellStyle name="Normal 21 2 2 3" xfId="3811"/>
    <cellStyle name="Normal 21 2 2 4" xfId="3812"/>
    <cellStyle name="Normal 21 2 2 5" xfId="3813"/>
    <cellStyle name="Normal 21 2 3" xfId="3814"/>
    <cellStyle name="Normal 21 2 4" xfId="3815"/>
    <cellStyle name="Normal 21 2 5" xfId="3816"/>
    <cellStyle name="Normal 21 2 6" xfId="3817"/>
    <cellStyle name="Normal 21 3" xfId="3818"/>
    <cellStyle name="Normal 21 3 2" xfId="3819"/>
    <cellStyle name="Normal 21 3 3" xfId="3820"/>
    <cellStyle name="Normal 21 3 4" xfId="3821"/>
    <cellStyle name="Normal 21 3 5" xfId="3822"/>
    <cellStyle name="Normal 21 4" xfId="3823"/>
    <cellStyle name="Normal 21 5" xfId="3824"/>
    <cellStyle name="Normal 21 6" xfId="3825"/>
    <cellStyle name="Normal 21 7" xfId="3826"/>
    <cellStyle name="Normal 21 8" xfId="3827"/>
    <cellStyle name="Normal 22" xfId="3828"/>
    <cellStyle name="Normal 22 2" xfId="3829"/>
    <cellStyle name="Normal 22 2 2" xfId="3830"/>
    <cellStyle name="Normal 22 2 3" xfId="3831"/>
    <cellStyle name="Normal 22 2 4" xfId="3832"/>
    <cellStyle name="Normal 22 2 5" xfId="3833"/>
    <cellStyle name="Normal 22 3" xfId="3834"/>
    <cellStyle name="Normal 22 4" xfId="3835"/>
    <cellStyle name="Normal 22 5" xfId="3836"/>
    <cellStyle name="Normal 22 6" xfId="3837"/>
    <cellStyle name="Normal 23" xfId="3838"/>
    <cellStyle name="Normal 23 10" xfId="3839"/>
    <cellStyle name="Normal 23 2" xfId="3840"/>
    <cellStyle name="Normal 23 2 2" xfId="3841"/>
    <cellStyle name="Normal 23 2 2 2" xfId="3842"/>
    <cellStyle name="Normal 23 2 2 2 2" xfId="3843"/>
    <cellStyle name="Normal 23 2 2 2 2 2" xfId="3844"/>
    <cellStyle name="Normal 23 2 2 2 2 3" xfId="3845"/>
    <cellStyle name="Normal 23 2 2 2 2 4" xfId="3846"/>
    <cellStyle name="Normal 23 2 2 2 2 5" xfId="3847"/>
    <cellStyle name="Normal 23 2 2 2 2 6" xfId="3848"/>
    <cellStyle name="Normal 23 2 2 2 3" xfId="3849"/>
    <cellStyle name="Normal 23 2 2 2 4" xfId="3850"/>
    <cellStyle name="Normal 23 2 2 2 5" xfId="3851"/>
    <cellStyle name="Normal 23 2 2 2 6" xfId="3852"/>
    <cellStyle name="Normal 23 2 2 2 7" xfId="3853"/>
    <cellStyle name="Normal 23 2 2 3" xfId="3854"/>
    <cellStyle name="Normal 23 2 2 3 2" xfId="3855"/>
    <cellStyle name="Normal 23 2 2 3 3" xfId="3856"/>
    <cellStyle name="Normal 23 2 2 3 4" xfId="3857"/>
    <cellStyle name="Normal 23 2 2 3 5" xfId="3858"/>
    <cellStyle name="Normal 23 2 2 3 6" xfId="3859"/>
    <cellStyle name="Normal 23 2 2 4" xfId="3860"/>
    <cellStyle name="Normal 23 2 2 5" xfId="3861"/>
    <cellStyle name="Normal 23 2 2 6" xfId="3862"/>
    <cellStyle name="Normal 23 2 2 7" xfId="3863"/>
    <cellStyle name="Normal 23 2 2 8" xfId="3864"/>
    <cellStyle name="Normal 23 2 3" xfId="3865"/>
    <cellStyle name="Normal 23 2 3 2" xfId="3866"/>
    <cellStyle name="Normal 23 2 3 2 2" xfId="3867"/>
    <cellStyle name="Normal 23 2 3 2 3" xfId="3868"/>
    <cellStyle name="Normal 23 2 3 2 4" xfId="3869"/>
    <cellStyle name="Normal 23 2 3 2 5" xfId="3870"/>
    <cellStyle name="Normal 23 2 3 2 6" xfId="3871"/>
    <cellStyle name="Normal 23 2 3 3" xfId="3872"/>
    <cellStyle name="Normal 23 2 3 4" xfId="3873"/>
    <cellStyle name="Normal 23 2 3 5" xfId="3874"/>
    <cellStyle name="Normal 23 2 3 6" xfId="3875"/>
    <cellStyle name="Normal 23 2 3 7" xfId="3876"/>
    <cellStyle name="Normal 23 2 4" xfId="3877"/>
    <cellStyle name="Normal 23 2 4 2" xfId="3878"/>
    <cellStyle name="Normal 23 2 4 3" xfId="3879"/>
    <cellStyle name="Normal 23 2 4 4" xfId="3880"/>
    <cellStyle name="Normal 23 2 4 5" xfId="3881"/>
    <cellStyle name="Normal 23 2 4 6" xfId="3882"/>
    <cellStyle name="Normal 23 2 5" xfId="3883"/>
    <cellStyle name="Normal 23 2 6" xfId="3884"/>
    <cellStyle name="Normal 23 2 7" xfId="3885"/>
    <cellStyle name="Normal 23 2 8" xfId="3886"/>
    <cellStyle name="Normal 23 2 9" xfId="3887"/>
    <cellStyle name="Normal 23 3" xfId="3888"/>
    <cellStyle name="Normal 23 3 2" xfId="3889"/>
    <cellStyle name="Normal 23 3 2 2" xfId="3890"/>
    <cellStyle name="Normal 23 3 2 2 2" xfId="3891"/>
    <cellStyle name="Normal 23 3 2 2 2 2" xfId="3892"/>
    <cellStyle name="Normal 23 3 2 2 2 3" xfId="3893"/>
    <cellStyle name="Normal 23 3 2 2 2 4" xfId="3894"/>
    <cellStyle name="Normal 23 3 2 2 2 5" xfId="3895"/>
    <cellStyle name="Normal 23 3 2 2 2 6" xfId="3896"/>
    <cellStyle name="Normal 23 3 2 2 3" xfId="3897"/>
    <cellStyle name="Normal 23 3 2 2 4" xfId="3898"/>
    <cellStyle name="Normal 23 3 2 2 5" xfId="3899"/>
    <cellStyle name="Normal 23 3 2 2 6" xfId="3900"/>
    <cellStyle name="Normal 23 3 2 2 7" xfId="3901"/>
    <cellStyle name="Normal 23 3 2 3" xfId="3902"/>
    <cellStyle name="Normal 23 3 2 3 2" xfId="3903"/>
    <cellStyle name="Normal 23 3 2 3 3" xfId="3904"/>
    <cellStyle name="Normal 23 3 2 3 4" xfId="3905"/>
    <cellStyle name="Normal 23 3 2 3 5" xfId="3906"/>
    <cellStyle name="Normal 23 3 2 3 6" xfId="3907"/>
    <cellStyle name="Normal 23 3 2 4" xfId="3908"/>
    <cellStyle name="Normal 23 3 2 5" xfId="3909"/>
    <cellStyle name="Normal 23 3 2 6" xfId="3910"/>
    <cellStyle name="Normal 23 3 2 7" xfId="3911"/>
    <cellStyle name="Normal 23 3 2 8" xfId="3912"/>
    <cellStyle name="Normal 23 3 3" xfId="3913"/>
    <cellStyle name="Normal 23 3 3 2" xfId="3914"/>
    <cellStyle name="Normal 23 3 3 2 2" xfId="3915"/>
    <cellStyle name="Normal 23 3 3 2 3" xfId="3916"/>
    <cellStyle name="Normal 23 3 3 2 4" xfId="3917"/>
    <cellStyle name="Normal 23 3 3 2 5" xfId="3918"/>
    <cellStyle name="Normal 23 3 3 2 6" xfId="3919"/>
    <cellStyle name="Normal 23 3 3 3" xfId="3920"/>
    <cellStyle name="Normal 23 3 3 4" xfId="3921"/>
    <cellStyle name="Normal 23 3 3 5" xfId="3922"/>
    <cellStyle name="Normal 23 3 3 6" xfId="3923"/>
    <cellStyle name="Normal 23 3 3 7" xfId="3924"/>
    <cellStyle name="Normal 23 3 4" xfId="3925"/>
    <cellStyle name="Normal 23 3 4 2" xfId="3926"/>
    <cellStyle name="Normal 23 3 4 3" xfId="3927"/>
    <cellStyle name="Normal 23 3 4 4" xfId="3928"/>
    <cellStyle name="Normal 23 3 4 5" xfId="3929"/>
    <cellStyle name="Normal 23 3 4 6" xfId="3930"/>
    <cellStyle name="Normal 23 3 5" xfId="3931"/>
    <cellStyle name="Normal 23 3 6" xfId="3932"/>
    <cellStyle name="Normal 23 3 7" xfId="3933"/>
    <cellStyle name="Normal 23 3 8" xfId="3934"/>
    <cellStyle name="Normal 23 3 9" xfId="3935"/>
    <cellStyle name="Normal 23 4" xfId="3936"/>
    <cellStyle name="Normal 23 4 2" xfId="3937"/>
    <cellStyle name="Normal 23 4 2 2" xfId="3938"/>
    <cellStyle name="Normal 23 4 2 2 2" xfId="3939"/>
    <cellStyle name="Normal 23 4 2 2 2 2" xfId="3940"/>
    <cellStyle name="Normal 23 4 2 2 2 3" xfId="3941"/>
    <cellStyle name="Normal 23 4 2 2 2 4" xfId="3942"/>
    <cellStyle name="Normal 23 4 2 2 2 5" xfId="3943"/>
    <cellStyle name="Normal 23 4 2 2 2 6" xfId="3944"/>
    <cellStyle name="Normal 23 4 2 2 3" xfId="3945"/>
    <cellStyle name="Normal 23 4 2 2 4" xfId="3946"/>
    <cellStyle name="Normal 23 4 2 2 5" xfId="3947"/>
    <cellStyle name="Normal 23 4 2 2 6" xfId="3948"/>
    <cellStyle name="Normal 23 4 2 2 7" xfId="3949"/>
    <cellStyle name="Normal 23 4 2 3" xfId="3950"/>
    <cellStyle name="Normal 23 4 2 3 2" xfId="3951"/>
    <cellStyle name="Normal 23 4 2 3 3" xfId="3952"/>
    <cellStyle name="Normal 23 4 2 3 4" xfId="3953"/>
    <cellStyle name="Normal 23 4 2 3 5" xfId="3954"/>
    <cellStyle name="Normal 23 4 2 3 6" xfId="3955"/>
    <cellStyle name="Normal 23 4 2 4" xfId="3956"/>
    <cellStyle name="Normal 23 4 2 5" xfId="3957"/>
    <cellStyle name="Normal 23 4 2 6" xfId="3958"/>
    <cellStyle name="Normal 23 4 2 7" xfId="3959"/>
    <cellStyle name="Normal 23 4 2 8" xfId="3960"/>
    <cellStyle name="Normal 23 4 3" xfId="3961"/>
    <cellStyle name="Normal 23 4 3 2" xfId="3962"/>
    <cellStyle name="Normal 23 4 3 2 2" xfId="3963"/>
    <cellStyle name="Normal 23 4 3 2 3" xfId="3964"/>
    <cellStyle name="Normal 23 4 3 2 4" xfId="3965"/>
    <cellStyle name="Normal 23 4 3 2 5" xfId="3966"/>
    <cellStyle name="Normal 23 4 3 2 6" xfId="3967"/>
    <cellStyle name="Normal 23 4 3 3" xfId="3968"/>
    <cellStyle name="Normal 23 4 3 4" xfId="3969"/>
    <cellStyle name="Normal 23 4 3 5" xfId="3970"/>
    <cellStyle name="Normal 23 4 3 6" xfId="3971"/>
    <cellStyle name="Normal 23 4 3 7" xfId="3972"/>
    <cellStyle name="Normal 23 4 4" xfId="3973"/>
    <cellStyle name="Normal 23 4 4 2" xfId="3974"/>
    <cellStyle name="Normal 23 4 4 3" xfId="3975"/>
    <cellStyle name="Normal 23 4 4 4" xfId="3976"/>
    <cellStyle name="Normal 23 4 4 5" xfId="3977"/>
    <cellStyle name="Normal 23 4 4 6" xfId="3978"/>
    <cellStyle name="Normal 23 4 5" xfId="3979"/>
    <cellStyle name="Normal 23 4 6" xfId="3980"/>
    <cellStyle name="Normal 23 4 7" xfId="3981"/>
    <cellStyle name="Normal 23 4 8" xfId="3982"/>
    <cellStyle name="Normal 23 4 9" xfId="3983"/>
    <cellStyle name="Normal 23 5" xfId="3984"/>
    <cellStyle name="Normal 23 6" xfId="3985"/>
    <cellStyle name="Normal 23 7" xfId="3986"/>
    <cellStyle name="Normal 23 8" xfId="3987"/>
    <cellStyle name="Normal 23 9" xfId="3988"/>
    <cellStyle name="Normal 24" xfId="3989"/>
    <cellStyle name="Normal 24 10" xfId="3990"/>
    <cellStyle name="Normal 24 2" xfId="3991"/>
    <cellStyle name="Normal 24 2 2" xfId="3992"/>
    <cellStyle name="Normal 24 2 2 2" xfId="3993"/>
    <cellStyle name="Normal 24 2 2 2 2" xfId="3994"/>
    <cellStyle name="Normal 24 2 2 2 2 2" xfId="3995"/>
    <cellStyle name="Normal 24 2 2 2 2 3" xfId="3996"/>
    <cellStyle name="Normal 24 2 2 2 2 4" xfId="3997"/>
    <cellStyle name="Normal 24 2 2 2 2 5" xfId="3998"/>
    <cellStyle name="Normal 24 2 2 2 2 6" xfId="3999"/>
    <cellStyle name="Normal 24 2 2 2 3" xfId="4000"/>
    <cellStyle name="Normal 24 2 2 2 4" xfId="4001"/>
    <cellStyle name="Normal 24 2 2 2 5" xfId="4002"/>
    <cellStyle name="Normal 24 2 2 2 6" xfId="4003"/>
    <cellStyle name="Normal 24 2 2 2 7" xfId="4004"/>
    <cellStyle name="Normal 24 2 2 3" xfId="4005"/>
    <cellStyle name="Normal 24 2 2 3 2" xfId="4006"/>
    <cellStyle name="Normal 24 2 2 3 3" xfId="4007"/>
    <cellStyle name="Normal 24 2 2 3 4" xfId="4008"/>
    <cellStyle name="Normal 24 2 2 3 5" xfId="4009"/>
    <cellStyle name="Normal 24 2 2 3 6" xfId="4010"/>
    <cellStyle name="Normal 24 2 2 4" xfId="4011"/>
    <cellStyle name="Normal 24 2 2 5" xfId="4012"/>
    <cellStyle name="Normal 24 2 2 6" xfId="4013"/>
    <cellStyle name="Normal 24 2 2 7" xfId="4014"/>
    <cellStyle name="Normal 24 2 2 8" xfId="4015"/>
    <cellStyle name="Normal 24 2 2 9" xfId="4016"/>
    <cellStyle name="Normal 24 2 3" xfId="4017"/>
    <cellStyle name="Normal 24 2 3 2" xfId="4018"/>
    <cellStyle name="Normal 24 2 3 2 2" xfId="4019"/>
    <cellStyle name="Normal 24 2 3 2 3" xfId="4020"/>
    <cellStyle name="Normal 24 2 3 2 4" xfId="4021"/>
    <cellStyle name="Normal 24 2 3 2 5" xfId="4022"/>
    <cellStyle name="Normal 24 2 3 2 6" xfId="4023"/>
    <cellStyle name="Normal 24 2 3 3" xfId="4024"/>
    <cellStyle name="Normal 24 2 3 4" xfId="4025"/>
    <cellStyle name="Normal 24 2 3 5" xfId="4026"/>
    <cellStyle name="Normal 24 2 3 6" xfId="4027"/>
    <cellStyle name="Normal 24 2 3 7" xfId="4028"/>
    <cellStyle name="Normal 24 2 4" xfId="4029"/>
    <cellStyle name="Normal 24 2 4 2" xfId="4030"/>
    <cellStyle name="Normal 24 2 4 3" xfId="4031"/>
    <cellStyle name="Normal 24 2 4 4" xfId="4032"/>
    <cellStyle name="Normal 24 2 4 5" xfId="4033"/>
    <cellStyle name="Normal 24 2 4 6" xfId="4034"/>
    <cellStyle name="Normal 24 2 5" xfId="4035"/>
    <cellStyle name="Normal 24 2 6" xfId="4036"/>
    <cellStyle name="Normal 24 2 7" xfId="4037"/>
    <cellStyle name="Normal 24 2 8" xfId="4038"/>
    <cellStyle name="Normal 24 2 9" xfId="4039"/>
    <cellStyle name="Normal 24 3" xfId="4040"/>
    <cellStyle name="Normal 24 3 2" xfId="4041"/>
    <cellStyle name="Normal 24 3 2 2" xfId="4042"/>
    <cellStyle name="Normal 24 3 2 2 2" xfId="4043"/>
    <cellStyle name="Normal 24 3 2 2 2 2" xfId="4044"/>
    <cellStyle name="Normal 24 3 2 2 2 3" xfId="4045"/>
    <cellStyle name="Normal 24 3 2 2 2 4" xfId="4046"/>
    <cellStyle name="Normal 24 3 2 2 2 5" xfId="4047"/>
    <cellStyle name="Normal 24 3 2 2 2 6" xfId="4048"/>
    <cellStyle name="Normal 24 3 2 2 3" xfId="4049"/>
    <cellStyle name="Normal 24 3 2 2 4" xfId="4050"/>
    <cellStyle name="Normal 24 3 2 2 5" xfId="4051"/>
    <cellStyle name="Normal 24 3 2 2 6" xfId="4052"/>
    <cellStyle name="Normal 24 3 2 2 7" xfId="4053"/>
    <cellStyle name="Normal 24 3 2 3" xfId="4054"/>
    <cellStyle name="Normal 24 3 2 3 2" xfId="4055"/>
    <cellStyle name="Normal 24 3 2 3 3" xfId="4056"/>
    <cellStyle name="Normal 24 3 2 3 4" xfId="4057"/>
    <cellStyle name="Normal 24 3 2 3 5" xfId="4058"/>
    <cellStyle name="Normal 24 3 2 3 6" xfId="4059"/>
    <cellStyle name="Normal 24 3 2 4" xfId="4060"/>
    <cellStyle name="Normal 24 3 2 5" xfId="4061"/>
    <cellStyle name="Normal 24 3 2 6" xfId="4062"/>
    <cellStyle name="Normal 24 3 2 7" xfId="4063"/>
    <cellStyle name="Normal 24 3 2 8" xfId="4064"/>
    <cellStyle name="Normal 24 3 3" xfId="4065"/>
    <cellStyle name="Normal 24 3 3 2" xfId="4066"/>
    <cellStyle name="Normal 24 3 3 2 2" xfId="4067"/>
    <cellStyle name="Normal 24 3 3 2 3" xfId="4068"/>
    <cellStyle name="Normal 24 3 3 2 4" xfId="4069"/>
    <cellStyle name="Normal 24 3 3 2 5" xfId="4070"/>
    <cellStyle name="Normal 24 3 3 2 6" xfId="4071"/>
    <cellStyle name="Normal 24 3 3 3" xfId="4072"/>
    <cellStyle name="Normal 24 3 3 4" xfId="4073"/>
    <cellStyle name="Normal 24 3 3 5" xfId="4074"/>
    <cellStyle name="Normal 24 3 3 6" xfId="4075"/>
    <cellStyle name="Normal 24 3 3 7" xfId="4076"/>
    <cellStyle name="Normal 24 3 4" xfId="4077"/>
    <cellStyle name="Normal 24 3 4 2" xfId="4078"/>
    <cellStyle name="Normal 24 3 4 3" xfId="4079"/>
    <cellStyle name="Normal 24 3 4 4" xfId="4080"/>
    <cellStyle name="Normal 24 3 4 5" xfId="4081"/>
    <cellStyle name="Normal 24 3 4 6" xfId="4082"/>
    <cellStyle name="Normal 24 3 5" xfId="4083"/>
    <cellStyle name="Normal 24 3 6" xfId="4084"/>
    <cellStyle name="Normal 24 3 7" xfId="4085"/>
    <cellStyle name="Normal 24 3 8" xfId="4086"/>
    <cellStyle name="Normal 24 3 9" xfId="4087"/>
    <cellStyle name="Normal 24 4" xfId="4088"/>
    <cellStyle name="Normal 24 4 2" xfId="4089"/>
    <cellStyle name="Normal 24 4 2 2" xfId="4090"/>
    <cellStyle name="Normal 24 4 2 2 2" xfId="4091"/>
    <cellStyle name="Normal 24 4 2 2 2 2" xfId="4092"/>
    <cellStyle name="Normal 24 4 2 2 2 3" xfId="4093"/>
    <cellStyle name="Normal 24 4 2 2 2 4" xfId="4094"/>
    <cellStyle name="Normal 24 4 2 2 2 5" xfId="4095"/>
    <cellStyle name="Normal 24 4 2 2 2 6" xfId="4096"/>
    <cellStyle name="Normal 24 4 2 2 3" xfId="4097"/>
    <cellStyle name="Normal 24 4 2 2 4" xfId="4098"/>
    <cellStyle name="Normal 24 4 2 2 5" xfId="4099"/>
    <cellStyle name="Normal 24 4 2 2 6" xfId="4100"/>
    <cellStyle name="Normal 24 4 2 2 7" xfId="4101"/>
    <cellStyle name="Normal 24 4 2 3" xfId="4102"/>
    <cellStyle name="Normal 24 4 2 3 2" xfId="4103"/>
    <cellStyle name="Normal 24 4 2 3 3" xfId="4104"/>
    <cellStyle name="Normal 24 4 2 3 4" xfId="4105"/>
    <cellStyle name="Normal 24 4 2 3 5" xfId="4106"/>
    <cellStyle name="Normal 24 4 2 3 6" xfId="4107"/>
    <cellStyle name="Normal 24 4 2 4" xfId="4108"/>
    <cellStyle name="Normal 24 4 2 5" xfId="4109"/>
    <cellStyle name="Normal 24 4 2 6" xfId="4110"/>
    <cellStyle name="Normal 24 4 2 7" xfId="4111"/>
    <cellStyle name="Normal 24 4 2 8" xfId="4112"/>
    <cellStyle name="Normal 24 4 3" xfId="4113"/>
    <cellStyle name="Normal 24 4 3 2" xfId="4114"/>
    <cellStyle name="Normal 24 4 3 2 2" xfId="4115"/>
    <cellStyle name="Normal 24 4 3 2 3" xfId="4116"/>
    <cellStyle name="Normal 24 4 3 2 4" xfId="4117"/>
    <cellStyle name="Normal 24 4 3 2 5" xfId="4118"/>
    <cellStyle name="Normal 24 4 3 2 6" xfId="4119"/>
    <cellStyle name="Normal 24 4 3 3" xfId="4120"/>
    <cellStyle name="Normal 24 4 3 4" xfId="4121"/>
    <cellStyle name="Normal 24 4 3 5" xfId="4122"/>
    <cellStyle name="Normal 24 4 3 6" xfId="4123"/>
    <cellStyle name="Normal 24 4 3 7" xfId="4124"/>
    <cellStyle name="Normal 24 4 4" xfId="4125"/>
    <cellStyle name="Normal 24 4 4 2" xfId="4126"/>
    <cellStyle name="Normal 24 4 4 3" xfId="4127"/>
    <cellStyle name="Normal 24 4 4 4" xfId="4128"/>
    <cellStyle name="Normal 24 4 4 5" xfId="4129"/>
    <cellStyle name="Normal 24 4 4 6" xfId="4130"/>
    <cellStyle name="Normal 24 4 5" xfId="4131"/>
    <cellStyle name="Normal 24 4 6" xfId="4132"/>
    <cellStyle name="Normal 24 4 7" xfId="4133"/>
    <cellStyle name="Normal 24 4 8" xfId="4134"/>
    <cellStyle name="Normal 24 4 9" xfId="4135"/>
    <cellStyle name="Normal 24 5" xfId="4136"/>
    <cellStyle name="Normal 24 6" xfId="4137"/>
    <cellStyle name="Normal 24 7" xfId="4138"/>
    <cellStyle name="Normal 24 8" xfId="4139"/>
    <cellStyle name="Normal 24 9" xfId="4140"/>
    <cellStyle name="Normal 25" xfId="4141"/>
    <cellStyle name="Normal 25 2" xfId="4142"/>
    <cellStyle name="Normal 25 2 2" xfId="4143"/>
    <cellStyle name="Normal 25 3" xfId="4144"/>
    <cellStyle name="Normal 25 4" xfId="4145"/>
    <cellStyle name="Normal 25 5" xfId="4146"/>
    <cellStyle name="Normal 25 6" xfId="4147"/>
    <cellStyle name="Normal 25 7" xfId="4148"/>
    <cellStyle name="Normal 26" xfId="4149"/>
    <cellStyle name="Normal 26 10" xfId="4150"/>
    <cellStyle name="Normal 26 2" xfId="4151"/>
    <cellStyle name="Normal 26 2 2" xfId="4152"/>
    <cellStyle name="Normal 26 2 2 2" xfId="4153"/>
    <cellStyle name="Normal 26 2 2 2 2" xfId="4154"/>
    <cellStyle name="Normal 26 2 2 2 2 2" xfId="4155"/>
    <cellStyle name="Normal 26 2 2 2 2 3" xfId="4156"/>
    <cellStyle name="Normal 26 2 2 2 2 4" xfId="4157"/>
    <cellStyle name="Normal 26 2 2 2 2 5" xfId="4158"/>
    <cellStyle name="Normal 26 2 2 2 2 6" xfId="4159"/>
    <cellStyle name="Normal 26 2 2 2 3" xfId="4160"/>
    <cellStyle name="Normal 26 2 2 2 4" xfId="4161"/>
    <cellStyle name="Normal 26 2 2 2 5" xfId="4162"/>
    <cellStyle name="Normal 26 2 2 2 6" xfId="4163"/>
    <cellStyle name="Normal 26 2 2 2 7" xfId="4164"/>
    <cellStyle name="Normal 26 2 2 3" xfId="4165"/>
    <cellStyle name="Normal 26 2 2 3 2" xfId="4166"/>
    <cellStyle name="Normal 26 2 2 3 3" xfId="4167"/>
    <cellStyle name="Normal 26 2 2 3 4" xfId="4168"/>
    <cellStyle name="Normal 26 2 2 3 5" xfId="4169"/>
    <cellStyle name="Normal 26 2 2 3 6" xfId="4170"/>
    <cellStyle name="Normal 26 2 2 4" xfId="4171"/>
    <cellStyle name="Normal 26 2 2 5" xfId="4172"/>
    <cellStyle name="Normal 26 2 2 6" xfId="4173"/>
    <cellStyle name="Normal 26 2 2 7" xfId="4174"/>
    <cellStyle name="Normal 26 2 2 8" xfId="4175"/>
    <cellStyle name="Normal 26 2 2 9" xfId="4176"/>
    <cellStyle name="Normal 26 2 3" xfId="4177"/>
    <cellStyle name="Normal 26 2 3 2" xfId="4178"/>
    <cellStyle name="Normal 26 2 3 2 2" xfId="4179"/>
    <cellStyle name="Normal 26 2 3 2 3" xfId="4180"/>
    <cellStyle name="Normal 26 2 3 2 4" xfId="4181"/>
    <cellStyle name="Normal 26 2 3 2 5" xfId="4182"/>
    <cellStyle name="Normal 26 2 3 2 6" xfId="4183"/>
    <cellStyle name="Normal 26 2 3 3" xfId="4184"/>
    <cellStyle name="Normal 26 2 3 4" xfId="4185"/>
    <cellStyle name="Normal 26 2 3 5" xfId="4186"/>
    <cellStyle name="Normal 26 2 3 6" xfId="4187"/>
    <cellStyle name="Normal 26 2 3 7" xfId="4188"/>
    <cellStyle name="Normal 26 2 4" xfId="4189"/>
    <cellStyle name="Normal 26 2 4 2" xfId="4190"/>
    <cellStyle name="Normal 26 2 4 3" xfId="4191"/>
    <cellStyle name="Normal 26 2 4 4" xfId="4192"/>
    <cellStyle name="Normal 26 2 4 5" xfId="4193"/>
    <cellStyle name="Normal 26 2 4 6" xfId="4194"/>
    <cellStyle name="Normal 26 2 5" xfId="4195"/>
    <cellStyle name="Normal 26 2 6" xfId="4196"/>
    <cellStyle name="Normal 26 2 7" xfId="4197"/>
    <cellStyle name="Normal 26 2 8" xfId="4198"/>
    <cellStyle name="Normal 26 2 9" xfId="4199"/>
    <cellStyle name="Normal 26 3" xfId="4200"/>
    <cellStyle name="Normal 26 3 2" xfId="4201"/>
    <cellStyle name="Normal 26 3 2 2" xfId="4202"/>
    <cellStyle name="Normal 26 3 2 2 2" xfId="4203"/>
    <cellStyle name="Normal 26 3 2 2 2 2" xfId="4204"/>
    <cellStyle name="Normal 26 3 2 2 2 3" xfId="4205"/>
    <cellStyle name="Normal 26 3 2 2 2 4" xfId="4206"/>
    <cellStyle name="Normal 26 3 2 2 2 5" xfId="4207"/>
    <cellStyle name="Normal 26 3 2 2 2 6" xfId="4208"/>
    <cellStyle name="Normal 26 3 2 2 3" xfId="4209"/>
    <cellStyle name="Normal 26 3 2 2 4" xfId="4210"/>
    <cellStyle name="Normal 26 3 2 2 5" xfId="4211"/>
    <cellStyle name="Normal 26 3 2 2 6" xfId="4212"/>
    <cellStyle name="Normal 26 3 2 2 7" xfId="4213"/>
    <cellStyle name="Normal 26 3 2 3" xfId="4214"/>
    <cellStyle name="Normal 26 3 2 3 2" xfId="4215"/>
    <cellStyle name="Normal 26 3 2 3 3" xfId="4216"/>
    <cellStyle name="Normal 26 3 2 3 4" xfId="4217"/>
    <cellStyle name="Normal 26 3 2 3 5" xfId="4218"/>
    <cellStyle name="Normal 26 3 2 3 6" xfId="4219"/>
    <cellStyle name="Normal 26 3 2 4" xfId="4220"/>
    <cellStyle name="Normal 26 3 2 5" xfId="4221"/>
    <cellStyle name="Normal 26 3 2 6" xfId="4222"/>
    <cellStyle name="Normal 26 3 2 7" xfId="4223"/>
    <cellStyle name="Normal 26 3 2 8" xfId="4224"/>
    <cellStyle name="Normal 26 3 3" xfId="4225"/>
    <cellStyle name="Normal 26 3 3 2" xfId="4226"/>
    <cellStyle name="Normal 26 3 3 2 2" xfId="4227"/>
    <cellStyle name="Normal 26 3 3 2 3" xfId="4228"/>
    <cellStyle name="Normal 26 3 3 2 4" xfId="4229"/>
    <cellStyle name="Normal 26 3 3 2 5" xfId="4230"/>
    <cellStyle name="Normal 26 3 3 2 6" xfId="4231"/>
    <cellStyle name="Normal 26 3 3 3" xfId="4232"/>
    <cellStyle name="Normal 26 3 3 4" xfId="4233"/>
    <cellStyle name="Normal 26 3 3 5" xfId="4234"/>
    <cellStyle name="Normal 26 3 3 6" xfId="4235"/>
    <cellStyle name="Normal 26 3 3 7" xfId="4236"/>
    <cellStyle name="Normal 26 3 4" xfId="4237"/>
    <cellStyle name="Normal 26 3 4 2" xfId="4238"/>
    <cellStyle name="Normal 26 3 4 3" xfId="4239"/>
    <cellStyle name="Normal 26 3 4 4" xfId="4240"/>
    <cellStyle name="Normal 26 3 4 5" xfId="4241"/>
    <cellStyle name="Normal 26 3 4 6" xfId="4242"/>
    <cellStyle name="Normal 26 3 5" xfId="4243"/>
    <cellStyle name="Normal 26 3 6" xfId="4244"/>
    <cellStyle name="Normal 26 3 7" xfId="4245"/>
    <cellStyle name="Normal 26 3 8" xfId="4246"/>
    <cellStyle name="Normal 26 3 9" xfId="4247"/>
    <cellStyle name="Normal 26 4" xfId="4248"/>
    <cellStyle name="Normal 26 4 2" xfId="4249"/>
    <cellStyle name="Normal 26 4 2 2" xfId="4250"/>
    <cellStyle name="Normal 26 4 2 2 2" xfId="4251"/>
    <cellStyle name="Normal 26 4 2 2 2 2" xfId="4252"/>
    <cellStyle name="Normal 26 4 2 2 2 3" xfId="4253"/>
    <cellStyle name="Normal 26 4 2 2 2 4" xfId="4254"/>
    <cellStyle name="Normal 26 4 2 2 2 5" xfId="4255"/>
    <cellStyle name="Normal 26 4 2 2 2 6" xfId="4256"/>
    <cellStyle name="Normal 26 4 2 2 3" xfId="4257"/>
    <cellStyle name="Normal 26 4 2 2 4" xfId="4258"/>
    <cellStyle name="Normal 26 4 2 2 5" xfId="4259"/>
    <cellStyle name="Normal 26 4 2 2 6" xfId="4260"/>
    <cellStyle name="Normal 26 4 2 2 7" xfId="4261"/>
    <cellStyle name="Normal 26 4 2 3" xfId="4262"/>
    <cellStyle name="Normal 26 4 2 3 2" xfId="4263"/>
    <cellStyle name="Normal 26 4 2 3 3" xfId="4264"/>
    <cellStyle name="Normal 26 4 2 3 4" xfId="4265"/>
    <cellStyle name="Normal 26 4 2 3 5" xfId="4266"/>
    <cellStyle name="Normal 26 4 2 3 6" xfId="4267"/>
    <cellStyle name="Normal 26 4 2 4" xfId="4268"/>
    <cellStyle name="Normal 26 4 2 5" xfId="4269"/>
    <cellStyle name="Normal 26 4 2 6" xfId="4270"/>
    <cellStyle name="Normal 26 4 2 7" xfId="4271"/>
    <cellStyle name="Normal 26 4 2 8" xfId="4272"/>
    <cellStyle name="Normal 26 4 3" xfId="4273"/>
    <cellStyle name="Normal 26 4 3 2" xfId="4274"/>
    <cellStyle name="Normal 26 4 3 2 2" xfId="4275"/>
    <cellStyle name="Normal 26 4 3 2 3" xfId="4276"/>
    <cellStyle name="Normal 26 4 3 2 4" xfId="4277"/>
    <cellStyle name="Normal 26 4 3 2 5" xfId="4278"/>
    <cellStyle name="Normal 26 4 3 2 6" xfId="4279"/>
    <cellStyle name="Normal 26 4 3 3" xfId="4280"/>
    <cellStyle name="Normal 26 4 3 4" xfId="4281"/>
    <cellStyle name="Normal 26 4 3 5" xfId="4282"/>
    <cellStyle name="Normal 26 4 3 6" xfId="4283"/>
    <cellStyle name="Normal 26 4 3 7" xfId="4284"/>
    <cellStyle name="Normal 26 4 4" xfId="4285"/>
    <cellStyle name="Normal 26 4 4 2" xfId="4286"/>
    <cellStyle name="Normal 26 4 4 3" xfId="4287"/>
    <cellStyle name="Normal 26 4 4 4" xfId="4288"/>
    <cellStyle name="Normal 26 4 4 5" xfId="4289"/>
    <cellStyle name="Normal 26 4 4 6" xfId="4290"/>
    <cellStyle name="Normal 26 4 5" xfId="4291"/>
    <cellStyle name="Normal 26 4 6" xfId="4292"/>
    <cellStyle name="Normal 26 4 7" xfId="4293"/>
    <cellStyle name="Normal 26 4 8" xfId="4294"/>
    <cellStyle name="Normal 26 4 9" xfId="4295"/>
    <cellStyle name="Normal 26 5" xfId="4296"/>
    <cellStyle name="Normal 26 6" xfId="4297"/>
    <cellStyle name="Normal 26 7" xfId="4298"/>
    <cellStyle name="Normal 26 8" xfId="4299"/>
    <cellStyle name="Normal 26 9" xfId="4300"/>
    <cellStyle name="Normal 27" xfId="4301"/>
    <cellStyle name="Normal 27 2" xfId="4302"/>
    <cellStyle name="Normal 27 3" xfId="4303"/>
    <cellStyle name="Normal 27 4" xfId="4304"/>
    <cellStyle name="Normal 27 5" xfId="4305"/>
    <cellStyle name="Normal 27 6" xfId="4306"/>
    <cellStyle name="Normal 27 7" xfId="4307"/>
    <cellStyle name="Normal 28" xfId="4308"/>
    <cellStyle name="Normal 28 2" xfId="4309"/>
    <cellStyle name="Normal 28 3" xfId="4310"/>
    <cellStyle name="Normal 28 4" xfId="4311"/>
    <cellStyle name="Normal 28 5" xfId="4312"/>
    <cellStyle name="Normal 28 6" xfId="4313"/>
    <cellStyle name="Normal 28 7" xfId="4314"/>
    <cellStyle name="Normal 29" xfId="4315"/>
    <cellStyle name="Normal 29 2" xfId="4316"/>
    <cellStyle name="Normal 29 3" xfId="4317"/>
    <cellStyle name="Normal 29 4" xfId="4318"/>
    <cellStyle name="Normal 29 5" xfId="4319"/>
    <cellStyle name="Normal 29 6" xfId="4320"/>
    <cellStyle name="Normal 29 7" xfId="4321"/>
    <cellStyle name="Normal 3" xfId="4"/>
    <cellStyle name="Normal 3 2" xfId="4322"/>
    <cellStyle name="Normal 3 2 10" xfId="4323"/>
    <cellStyle name="Normal 3 2 11" xfId="4324"/>
    <cellStyle name="Normal 3 2 12" xfId="4325"/>
    <cellStyle name="Normal 3 2 13" xfId="4326"/>
    <cellStyle name="Normal 3 2 2" xfId="4327"/>
    <cellStyle name="Normal 3 2 2 2" xfId="4328"/>
    <cellStyle name="Normal 3 2 2 2 10" xfId="4329"/>
    <cellStyle name="Normal 3 2 2 2 11" xfId="4330"/>
    <cellStyle name="Normal 3 2 2 2 12" xfId="4331"/>
    <cellStyle name="Normal 3 2 2 2 13" xfId="4332"/>
    <cellStyle name="Normal 3 2 2 2 2" xfId="4333"/>
    <cellStyle name="Normal 3 2 2 2 2 2" xfId="4334"/>
    <cellStyle name="Normal 3 2 2 2 2 2 2" xfId="4335"/>
    <cellStyle name="Normal 3 2 2 2 2 2 2 2" xfId="4336"/>
    <cellStyle name="Normal 3 2 2 2 2 2 2 3" xfId="4337"/>
    <cellStyle name="Normal 3 2 2 2 2 2 2 4" xfId="4338"/>
    <cellStyle name="Normal 3 2 2 2 2 2 2 5" xfId="4339"/>
    <cellStyle name="Normal 3 2 2 2 2 2 3" xfId="4340"/>
    <cellStyle name="Normal 3 2 2 2 2 2 4" xfId="4341"/>
    <cellStyle name="Normal 3 2 2 2 2 2 5" xfId="4342"/>
    <cellStyle name="Normal 3 2 2 2 2 2 6" xfId="4343"/>
    <cellStyle name="Normal 3 2 2 2 2 3" xfId="4344"/>
    <cellStyle name="Normal 3 2 2 2 2 3 2" xfId="4345"/>
    <cellStyle name="Normal 3 2 2 2 2 3 2 2" xfId="4346"/>
    <cellStyle name="Normal 3 2 2 2 2 3 2 3" xfId="4347"/>
    <cellStyle name="Normal 3 2 2 2 2 3 2 4" xfId="4348"/>
    <cellStyle name="Normal 3 2 2 2 2 3 2 5" xfId="4349"/>
    <cellStyle name="Normal 3 2 2 2 2 3 3" xfId="4350"/>
    <cellStyle name="Normal 3 2 2 2 2 3 4" xfId="4351"/>
    <cellStyle name="Normal 3 2 2 2 2 3 5" xfId="4352"/>
    <cellStyle name="Normal 3 2 2 2 2 3 6" xfId="4353"/>
    <cellStyle name="Normal 3 2 2 2 3" xfId="4354"/>
    <cellStyle name="Normal 3 2 2 2 3 2" xfId="4355"/>
    <cellStyle name="Normal 3 2 2 2 3 2 2" xfId="4356"/>
    <cellStyle name="Normal 3 2 2 2 3 2 3" xfId="4357"/>
    <cellStyle name="Normal 3 2 2 2 3 2 4" xfId="4358"/>
    <cellStyle name="Normal 3 2 2 2 3 2 5" xfId="4359"/>
    <cellStyle name="Normal 3 2 2 2 3 3" xfId="4360"/>
    <cellStyle name="Normal 3 2 2 2 3 4" xfId="4361"/>
    <cellStyle name="Normal 3 2 2 2 3 5" xfId="4362"/>
    <cellStyle name="Normal 3 2 2 2 3 6" xfId="4363"/>
    <cellStyle name="Normal 3 2 2 2 4" xfId="4364"/>
    <cellStyle name="Normal 3 2 2 2 4 2" xfId="4365"/>
    <cellStyle name="Normal 3 2 2 2 4 2 2" xfId="4366"/>
    <cellStyle name="Normal 3 2 2 2 4 2 3" xfId="4367"/>
    <cellStyle name="Normal 3 2 2 2 4 2 4" xfId="4368"/>
    <cellStyle name="Normal 3 2 2 2 4 2 5" xfId="4369"/>
    <cellStyle name="Normal 3 2 2 2 4 3" xfId="4370"/>
    <cellStyle name="Normal 3 2 2 2 4 4" xfId="4371"/>
    <cellStyle name="Normal 3 2 2 2 4 5" xfId="4372"/>
    <cellStyle name="Normal 3 2 2 2 4 6" xfId="4373"/>
    <cellStyle name="Normal 3 2 2 2 5" xfId="4374"/>
    <cellStyle name="Normal 3 2 2 2 5 2" xfId="4375"/>
    <cellStyle name="Normal 3 2 2 2 5 2 10" xfId="4376"/>
    <cellStyle name="Normal 3 2 2 2 5 2 2" xfId="4377"/>
    <cellStyle name="Normal 3 2 2 2 5 2 2 2" xfId="4378"/>
    <cellStyle name="Normal 3 2 2 2 5 2 2 2 2" xfId="4379"/>
    <cellStyle name="Normal 3 2 2 2 5 2 2 2 2 2" xfId="4380"/>
    <cellStyle name="Normal 3 2 2 2 5 2 2 2 2 3" xfId="4381"/>
    <cellStyle name="Normal 3 2 2 2 5 2 2 2 2 4" xfId="4382"/>
    <cellStyle name="Normal 3 2 2 2 5 2 2 2 2 5" xfId="4383"/>
    <cellStyle name="Normal 3 2 2 2 5 2 2 2 3" xfId="4384"/>
    <cellStyle name="Normal 3 2 2 2 5 2 2 2 4" xfId="4385"/>
    <cellStyle name="Normal 3 2 2 2 5 2 2 2 5" xfId="4386"/>
    <cellStyle name="Normal 3 2 2 2 5 2 2 2 6" xfId="4387"/>
    <cellStyle name="Normal 3 2 2 2 5 2 2 3" xfId="4388"/>
    <cellStyle name="Normal 3 2 2 2 5 2 2 3 2" xfId="4389"/>
    <cellStyle name="Normal 3 2 2 2 5 2 2 3 2 2" xfId="4390"/>
    <cellStyle name="Normal 3 2 2 2 5 2 2 3 2 3" xfId="4391"/>
    <cellStyle name="Normal 3 2 2 2 5 2 2 3 2 4" xfId="4392"/>
    <cellStyle name="Normal 3 2 2 2 5 2 2 3 2 5" xfId="4393"/>
    <cellStyle name="Normal 3 2 2 2 5 2 2 3 3" xfId="4394"/>
    <cellStyle name="Normal 3 2 2 2 5 2 2 3 4" xfId="4395"/>
    <cellStyle name="Normal 3 2 2 2 5 2 2 3 5" xfId="4396"/>
    <cellStyle name="Normal 3 2 2 2 5 2 2 3 6" xfId="4397"/>
    <cellStyle name="Normal 3 2 2 2 5 2 3" xfId="4398"/>
    <cellStyle name="Normal 3 2 2 2 5 2 3 2" xfId="4399"/>
    <cellStyle name="Normal 3 2 2 2 5 2 3 2 2" xfId="4400"/>
    <cellStyle name="Normal 3 2 2 2 5 2 3 2 3" xfId="4401"/>
    <cellStyle name="Normal 3 2 2 2 5 2 3 2 4" xfId="4402"/>
    <cellStyle name="Normal 3 2 2 2 5 2 3 2 5" xfId="4403"/>
    <cellStyle name="Normal 3 2 2 2 5 2 3 3" xfId="4404"/>
    <cellStyle name="Normal 3 2 2 2 5 2 3 4" xfId="4405"/>
    <cellStyle name="Normal 3 2 2 2 5 2 3 5" xfId="4406"/>
    <cellStyle name="Normal 3 2 2 2 5 2 3 6" xfId="4407"/>
    <cellStyle name="Normal 3 2 2 2 5 2 4" xfId="4408"/>
    <cellStyle name="Normal 3 2 2 2 5 2 4 2" xfId="4409"/>
    <cellStyle name="Normal 3 2 2 2 5 2 4 2 2" xfId="4410"/>
    <cellStyle name="Normal 3 2 2 2 5 2 4 2 3" xfId="4411"/>
    <cellStyle name="Normal 3 2 2 2 5 2 4 2 4" xfId="4412"/>
    <cellStyle name="Normal 3 2 2 2 5 2 4 2 5" xfId="4413"/>
    <cellStyle name="Normal 3 2 2 2 5 2 4 3" xfId="4414"/>
    <cellStyle name="Normal 3 2 2 2 5 2 4 4" xfId="4415"/>
    <cellStyle name="Normal 3 2 2 2 5 2 4 5" xfId="4416"/>
    <cellStyle name="Normal 3 2 2 2 5 2 4 6" xfId="4417"/>
    <cellStyle name="Normal 3 2 2 2 5 2 5" xfId="4418"/>
    <cellStyle name="Normal 3 2 2 2 5 2 6" xfId="4419"/>
    <cellStyle name="Normal 3 2 2 2 5 2 6 2" xfId="4420"/>
    <cellStyle name="Normal 3 2 2 2 5 2 6 3" xfId="4421"/>
    <cellStyle name="Normal 3 2 2 2 5 2 6 4" xfId="4422"/>
    <cellStyle name="Normal 3 2 2 2 5 2 6 5" xfId="4423"/>
    <cellStyle name="Normal 3 2 2 2 5 2 7" xfId="4424"/>
    <cellStyle name="Normal 3 2 2 2 5 2 8" xfId="4425"/>
    <cellStyle name="Normal 3 2 2 2 5 2 9" xfId="4426"/>
    <cellStyle name="Normal 3 2 2 2 5 3" xfId="4427"/>
    <cellStyle name="Normal 3 2 2 2 5 3 2" xfId="4428"/>
    <cellStyle name="Normal 3 2 2 2 5 3 3" xfId="4429"/>
    <cellStyle name="Normal 3 2 2 2 5 3 4" xfId="4430"/>
    <cellStyle name="Normal 3 2 2 2 5 3 4 2" xfId="4431"/>
    <cellStyle name="Normal 3 2 2 2 5 3 4 3" xfId="4432"/>
    <cellStyle name="Normal 3 2 2 2 5 3 4 4" xfId="4433"/>
    <cellStyle name="Normal 3 2 2 2 5 3 4 5" xfId="4434"/>
    <cellStyle name="Normal 3 2 2 2 5 3 5" xfId="4435"/>
    <cellStyle name="Normal 3 2 2 2 5 3 6" xfId="4436"/>
    <cellStyle name="Normal 3 2 2 2 5 3 7" xfId="4437"/>
    <cellStyle name="Normal 3 2 2 2 5 3 8" xfId="4438"/>
    <cellStyle name="Normal 3 2 2 2 5 4" xfId="4439"/>
    <cellStyle name="Normal 3 2 2 2 5 5" xfId="4440"/>
    <cellStyle name="Normal 3 2 2 2 5 5 2" xfId="4441"/>
    <cellStyle name="Normal 3 2 2 2 5 5 2 2" xfId="4442"/>
    <cellStyle name="Normal 3 2 2 2 5 5 2 3" xfId="4443"/>
    <cellStyle name="Normal 3 2 2 2 5 5 2 4" xfId="4444"/>
    <cellStyle name="Normal 3 2 2 2 5 5 2 5" xfId="4445"/>
    <cellStyle name="Normal 3 2 2 2 5 5 3" xfId="4446"/>
    <cellStyle name="Normal 3 2 2 2 5 5 4" xfId="4447"/>
    <cellStyle name="Normal 3 2 2 2 5 5 5" xfId="4448"/>
    <cellStyle name="Normal 3 2 2 2 5 5 6" xfId="4449"/>
    <cellStyle name="Normal 3 2 2 2 6" xfId="4450"/>
    <cellStyle name="Normal 3 2 2 2 7" xfId="4451"/>
    <cellStyle name="Normal 3 2 2 2 8" xfId="4452"/>
    <cellStyle name="Normal 3 2 2 2 9" xfId="4453"/>
    <cellStyle name="Normal 3 2 2 2 9 2" xfId="4454"/>
    <cellStyle name="Normal 3 2 2 2 9 3" xfId="4455"/>
    <cellStyle name="Normal 3 2 2 2 9 4" xfId="4456"/>
    <cellStyle name="Normal 3 2 2 2 9 5" xfId="4457"/>
    <cellStyle name="Normal 3 2 2 3" xfId="4458"/>
    <cellStyle name="Normal 3 2 2 3 2" xfId="4459"/>
    <cellStyle name="Normal 3 2 2 3 2 2" xfId="4460"/>
    <cellStyle name="Normal 3 2 2 3 2 3" xfId="4461"/>
    <cellStyle name="Normal 3 2 2 3 2 4" xfId="4462"/>
    <cellStyle name="Normal 3 2 2 3 2 5" xfId="4463"/>
    <cellStyle name="Normal 3 2 2 3 3" xfId="4464"/>
    <cellStyle name="Normal 3 2 2 3 4" xfId="4465"/>
    <cellStyle name="Normal 3 2 2 3 5" xfId="4466"/>
    <cellStyle name="Normal 3 2 2 3 6" xfId="4467"/>
    <cellStyle name="Normal 3 2 2 4" xfId="4468"/>
    <cellStyle name="Normal 3 2 2 5" xfId="4469"/>
    <cellStyle name="Normal 3 2 2 6" xfId="4470"/>
    <cellStyle name="Normal 3 2 2 7" xfId="4471"/>
    <cellStyle name="Normal 3 2 2 7 2" xfId="4472"/>
    <cellStyle name="Normal 3 2 2 7 2 2" xfId="4473"/>
    <cellStyle name="Normal 3 2 2 7 2 3" xfId="4474"/>
    <cellStyle name="Normal 3 2 2 7 2 4" xfId="4475"/>
    <cellStyle name="Normal 3 2 2 7 2 5" xfId="4476"/>
    <cellStyle name="Normal 3 2 2 7 3" xfId="4477"/>
    <cellStyle name="Normal 3 2 2 7 4" xfId="4478"/>
    <cellStyle name="Normal 3 2 2 7 5" xfId="4479"/>
    <cellStyle name="Normal 3 2 2 7 6" xfId="4480"/>
    <cellStyle name="Normal 3 2 2 8" xfId="4481"/>
    <cellStyle name="Normal 3 2 3" xfId="4482"/>
    <cellStyle name="Normal 3 2 3 2" xfId="4483"/>
    <cellStyle name="Normal 3 2 3 2 2" xfId="4484"/>
    <cellStyle name="Normal 3 2 3 2 3" xfId="4485"/>
    <cellStyle name="Normal 3 2 3 2 4" xfId="4486"/>
    <cellStyle name="Normal 3 2 3 2 5" xfId="4487"/>
    <cellStyle name="Normal 3 2 3 3" xfId="4488"/>
    <cellStyle name="Normal 3 2 3 4" xfId="4489"/>
    <cellStyle name="Normal 3 2 3 5" xfId="4490"/>
    <cellStyle name="Normal 3 2 3 6" xfId="4491"/>
    <cellStyle name="Normal 3 2 4" xfId="4492"/>
    <cellStyle name="Normal 3 2 4 2" xfId="4493"/>
    <cellStyle name="Normal 3 2 4 2 2" xfId="4494"/>
    <cellStyle name="Normal 3 2 4 2 3" xfId="4495"/>
    <cellStyle name="Normal 3 2 4 2 4" xfId="4496"/>
    <cellStyle name="Normal 3 2 4 2 5" xfId="4497"/>
    <cellStyle name="Normal 3 2 4 3" xfId="4498"/>
    <cellStyle name="Normal 3 2 4 4" xfId="4499"/>
    <cellStyle name="Normal 3 2 4 5" xfId="4500"/>
    <cellStyle name="Normal 3 2 4 6" xfId="4501"/>
    <cellStyle name="Normal 3 2 5" xfId="4502"/>
    <cellStyle name="Normal 3 2 5 2" xfId="4503"/>
    <cellStyle name="Normal 3 2 5 2 10" xfId="4504"/>
    <cellStyle name="Normal 3 2 5 2 2" xfId="4505"/>
    <cellStyle name="Normal 3 2 5 2 2 2" xfId="4506"/>
    <cellStyle name="Normal 3 2 5 2 2 2 2" xfId="4507"/>
    <cellStyle name="Normal 3 2 5 2 2 2 2 2" xfId="4508"/>
    <cellStyle name="Normal 3 2 5 2 2 2 2 3" xfId="4509"/>
    <cellStyle name="Normal 3 2 5 2 2 2 2 4" xfId="4510"/>
    <cellStyle name="Normal 3 2 5 2 2 2 2 5" xfId="4511"/>
    <cellStyle name="Normal 3 2 5 2 2 2 3" xfId="4512"/>
    <cellStyle name="Normal 3 2 5 2 2 2 4" xfId="4513"/>
    <cellStyle name="Normal 3 2 5 2 2 2 5" xfId="4514"/>
    <cellStyle name="Normal 3 2 5 2 2 2 6" xfId="4515"/>
    <cellStyle name="Normal 3 2 5 2 2 3" xfId="4516"/>
    <cellStyle name="Normal 3 2 5 2 2 3 2" xfId="4517"/>
    <cellStyle name="Normal 3 2 5 2 2 3 2 2" xfId="4518"/>
    <cellStyle name="Normal 3 2 5 2 2 3 2 3" xfId="4519"/>
    <cellStyle name="Normal 3 2 5 2 2 3 2 4" xfId="4520"/>
    <cellStyle name="Normal 3 2 5 2 2 3 2 5" xfId="4521"/>
    <cellStyle name="Normal 3 2 5 2 2 3 3" xfId="4522"/>
    <cellStyle name="Normal 3 2 5 2 2 3 4" xfId="4523"/>
    <cellStyle name="Normal 3 2 5 2 2 3 5" xfId="4524"/>
    <cellStyle name="Normal 3 2 5 2 2 3 6" xfId="4525"/>
    <cellStyle name="Normal 3 2 5 2 3" xfId="4526"/>
    <cellStyle name="Normal 3 2 5 2 3 2" xfId="4527"/>
    <cellStyle name="Normal 3 2 5 2 3 2 2" xfId="4528"/>
    <cellStyle name="Normal 3 2 5 2 3 2 3" xfId="4529"/>
    <cellStyle name="Normal 3 2 5 2 3 2 4" xfId="4530"/>
    <cellStyle name="Normal 3 2 5 2 3 2 5" xfId="4531"/>
    <cellStyle name="Normal 3 2 5 2 3 3" xfId="4532"/>
    <cellStyle name="Normal 3 2 5 2 3 4" xfId="4533"/>
    <cellStyle name="Normal 3 2 5 2 3 5" xfId="4534"/>
    <cellStyle name="Normal 3 2 5 2 3 6" xfId="4535"/>
    <cellStyle name="Normal 3 2 5 2 4" xfId="4536"/>
    <cellStyle name="Normal 3 2 5 2 4 2" xfId="4537"/>
    <cellStyle name="Normal 3 2 5 2 4 2 2" xfId="4538"/>
    <cellStyle name="Normal 3 2 5 2 4 2 3" xfId="4539"/>
    <cellStyle name="Normal 3 2 5 2 4 2 4" xfId="4540"/>
    <cellStyle name="Normal 3 2 5 2 4 2 5" xfId="4541"/>
    <cellStyle name="Normal 3 2 5 2 4 3" xfId="4542"/>
    <cellStyle name="Normal 3 2 5 2 4 4" xfId="4543"/>
    <cellStyle name="Normal 3 2 5 2 4 5" xfId="4544"/>
    <cellStyle name="Normal 3 2 5 2 4 6" xfId="4545"/>
    <cellStyle name="Normal 3 2 5 2 5" xfId="4546"/>
    <cellStyle name="Normal 3 2 5 2 6" xfId="4547"/>
    <cellStyle name="Normal 3 2 5 2 6 2" xfId="4548"/>
    <cellStyle name="Normal 3 2 5 2 6 3" xfId="4549"/>
    <cellStyle name="Normal 3 2 5 2 6 4" xfId="4550"/>
    <cellStyle name="Normal 3 2 5 2 6 5" xfId="4551"/>
    <cellStyle name="Normal 3 2 5 2 7" xfId="4552"/>
    <cellStyle name="Normal 3 2 5 2 8" xfId="4553"/>
    <cellStyle name="Normal 3 2 5 2 9" xfId="4554"/>
    <cellStyle name="Normal 3 2 5 3" xfId="4555"/>
    <cellStyle name="Normal 3 2 5 3 2" xfId="4556"/>
    <cellStyle name="Normal 3 2 5 3 3" xfId="4557"/>
    <cellStyle name="Normal 3 2 5 3 4" xfId="4558"/>
    <cellStyle name="Normal 3 2 5 3 4 2" xfId="4559"/>
    <cellStyle name="Normal 3 2 5 3 4 3" xfId="4560"/>
    <cellStyle name="Normal 3 2 5 3 4 4" xfId="4561"/>
    <cellStyle name="Normal 3 2 5 3 4 5" xfId="4562"/>
    <cellStyle name="Normal 3 2 5 3 5" xfId="4563"/>
    <cellStyle name="Normal 3 2 5 3 6" xfId="4564"/>
    <cellStyle name="Normal 3 2 5 3 7" xfId="4565"/>
    <cellStyle name="Normal 3 2 5 3 8" xfId="4566"/>
    <cellStyle name="Normal 3 2 5 4" xfId="4567"/>
    <cellStyle name="Normal 3 2 5 5" xfId="4568"/>
    <cellStyle name="Normal 3 2 5 5 2" xfId="4569"/>
    <cellStyle name="Normal 3 2 5 5 2 2" xfId="4570"/>
    <cellStyle name="Normal 3 2 5 5 2 3" xfId="4571"/>
    <cellStyle name="Normal 3 2 5 5 2 4" xfId="4572"/>
    <cellStyle name="Normal 3 2 5 5 2 5" xfId="4573"/>
    <cellStyle name="Normal 3 2 5 5 3" xfId="4574"/>
    <cellStyle name="Normal 3 2 5 5 4" xfId="4575"/>
    <cellStyle name="Normal 3 2 5 5 5" xfId="4576"/>
    <cellStyle name="Normal 3 2 5 5 6" xfId="4577"/>
    <cellStyle name="Normal 3 2 6" xfId="4578"/>
    <cellStyle name="Normal 3 2 7" xfId="4579"/>
    <cellStyle name="Normal 3 2 8" xfId="4580"/>
    <cellStyle name="Normal 3 2 9" xfId="4581"/>
    <cellStyle name="Normal 3 2 9 2" xfId="4582"/>
    <cellStyle name="Normal 3 2 9 3" xfId="4583"/>
    <cellStyle name="Normal 3 2 9 4" xfId="4584"/>
    <cellStyle name="Normal 3 2 9 5" xfId="4585"/>
    <cellStyle name="Normal 3 3" xfId="4586"/>
    <cellStyle name="Normal 3 3 2" xfId="4587"/>
    <cellStyle name="Normal 3 3 2 2" xfId="4588"/>
    <cellStyle name="Normal 3 3 2 2 2" xfId="4589"/>
    <cellStyle name="Normal 3 3 2 2 3" xfId="4590"/>
    <cellStyle name="Normal 3 3 2 2 4" xfId="4591"/>
    <cellStyle name="Normal 3 3 2 2 5" xfId="4592"/>
    <cellStyle name="Normal 3 3 2 3" xfId="4593"/>
    <cellStyle name="Normal 3 3 2 4" xfId="4594"/>
    <cellStyle name="Normal 3 3 2 5" xfId="4595"/>
    <cellStyle name="Normal 3 3 2 6" xfId="4596"/>
    <cellStyle name="Normal 3 3 3" xfId="4597"/>
    <cellStyle name="Normal 3 3 3 2" xfId="4598"/>
    <cellStyle name="Normal 3 3 3 2 2" xfId="4599"/>
    <cellStyle name="Normal 3 3 3 2 3" xfId="4600"/>
    <cellStyle name="Normal 3 3 3 2 4" xfId="4601"/>
    <cellStyle name="Normal 3 3 3 2 5" xfId="4602"/>
    <cellStyle name="Normal 3 3 3 3" xfId="4603"/>
    <cellStyle name="Normal 3 3 3 4" xfId="4604"/>
    <cellStyle name="Normal 3 3 3 5" xfId="4605"/>
    <cellStyle name="Normal 3 3 3 6" xfId="4606"/>
    <cellStyle name="Normal 3 3 4" xfId="4607"/>
    <cellStyle name="Normal 3 3 4 2" xfId="4608"/>
    <cellStyle name="Normal 3 3 4 3" xfId="4609"/>
    <cellStyle name="Normal 3 3 4 4" xfId="4610"/>
    <cellStyle name="Normal 3 3 4 5" xfId="4611"/>
    <cellStyle name="Normal 3 3 5" xfId="4612"/>
    <cellStyle name="Normal 3 3 6" xfId="4613"/>
    <cellStyle name="Normal 3 3 7" xfId="4614"/>
    <cellStyle name="Normal 3 3 8" xfId="4615"/>
    <cellStyle name="Normal 3 4" xfId="4616"/>
    <cellStyle name="Normal 3 4 2" xfId="4617"/>
    <cellStyle name="Normal 3 4 2 2" xfId="4618"/>
    <cellStyle name="Normal 3 4 2 2 2" xfId="4619"/>
    <cellStyle name="Normal 3 4 2 2 3" xfId="4620"/>
    <cellStyle name="Normal 3 4 2 2 4" xfId="4621"/>
    <cellStyle name="Normal 3 4 2 2 5" xfId="4622"/>
    <cellStyle name="Normal 3 4 2 3" xfId="4623"/>
    <cellStyle name="Normal 3 4 2 4" xfId="4624"/>
    <cellStyle name="Normal 3 4 2 5" xfId="4625"/>
    <cellStyle name="Normal 3 4 2 6" xfId="4626"/>
    <cellStyle name="Normal 3 4 3" xfId="4627"/>
    <cellStyle name="Normal 3 4 3 2" xfId="4628"/>
    <cellStyle name="Normal 3 4 3 2 2" xfId="4629"/>
    <cellStyle name="Normal 3 4 3 2 3" xfId="4630"/>
    <cellStyle name="Normal 3 4 3 2 4" xfId="4631"/>
    <cellStyle name="Normal 3 4 3 2 5" xfId="4632"/>
    <cellStyle name="Normal 3 4 3 3" xfId="4633"/>
    <cellStyle name="Normal 3 4 3 4" xfId="4634"/>
    <cellStyle name="Normal 3 4 3 5" xfId="4635"/>
    <cellStyle name="Normal 3 4 3 6" xfId="4636"/>
    <cellStyle name="Normal 3 4 4" xfId="4637"/>
    <cellStyle name="Normal 3 4 4 2" xfId="4638"/>
    <cellStyle name="Normal 3 4 4 3" xfId="4639"/>
    <cellStyle name="Normal 3 4 4 4" xfId="4640"/>
    <cellStyle name="Normal 3 4 4 5" xfId="4641"/>
    <cellStyle name="Normal 3 4 5" xfId="4642"/>
    <cellStyle name="Normal 3 4 6" xfId="4643"/>
    <cellStyle name="Normal 3 4 7" xfId="4644"/>
    <cellStyle name="Normal 3 4 8" xfId="4645"/>
    <cellStyle name="Normal 3 5" xfId="4646"/>
    <cellStyle name="Normal 3 5 2" xfId="4647"/>
    <cellStyle name="Normal 3 5 2 2" xfId="4648"/>
    <cellStyle name="Normal 3 5 2 3" xfId="4649"/>
    <cellStyle name="Normal 3 5 2 4" xfId="4650"/>
    <cellStyle name="Normal 3 5 2 5" xfId="4651"/>
    <cellStyle name="Normal 3 5 3" xfId="4652"/>
    <cellStyle name="Normal 3 5 4" xfId="4653"/>
    <cellStyle name="Normal 3 5 5" xfId="4654"/>
    <cellStyle name="Normal 3 5 6" xfId="4655"/>
    <cellStyle name="Normal 3 6" xfId="4656"/>
    <cellStyle name="Normal 30" xfId="4657"/>
    <cellStyle name="Normal 30 2" xfId="4658"/>
    <cellStyle name="Normal 30 2 2" xfId="4659"/>
    <cellStyle name="Normal 30 2 2 2" xfId="4660"/>
    <cellStyle name="Normal 30 2 2 3" xfId="4661"/>
    <cellStyle name="Normal 30 2 2 4" xfId="4662"/>
    <cellStyle name="Normal 30 2 2 5" xfId="4663"/>
    <cellStyle name="Normal 30 2 3" xfId="4664"/>
    <cellStyle name="Normal 30 2 4" xfId="4665"/>
    <cellStyle name="Normal 30 2 5" xfId="4666"/>
    <cellStyle name="Normal 30 2 6" xfId="4667"/>
    <cellStyle name="Normal 30 3" xfId="4668"/>
    <cellStyle name="Normal 30 3 2" xfId="4669"/>
    <cellStyle name="Normal 30 3 3" xfId="4670"/>
    <cellStyle name="Normal 30 3 4" xfId="4671"/>
    <cellStyle name="Normal 30 3 5" xfId="4672"/>
    <cellStyle name="Normal 30 4" xfId="4673"/>
    <cellStyle name="Normal 30 5" xfId="4674"/>
    <cellStyle name="Normal 30 6" xfId="4675"/>
    <cellStyle name="Normal 30 7" xfId="4676"/>
    <cellStyle name="Normal 30 8" xfId="4677"/>
    <cellStyle name="Normal 31" xfId="4678"/>
    <cellStyle name="Normal 31 2" xfId="4679"/>
    <cellStyle name="Normal 31 3" xfId="4680"/>
    <cellStyle name="Normal 31 4" xfId="4681"/>
    <cellStyle name="Normal 31 5" xfId="4682"/>
    <cellStyle name="Normal 31 6" xfId="4683"/>
    <cellStyle name="Normal 31 7" xfId="4684"/>
    <cellStyle name="Normal 32" xfId="4685"/>
    <cellStyle name="Normal 32 2" xfId="4686"/>
    <cellStyle name="Normal 32 3" xfId="4687"/>
    <cellStyle name="Normal 32 4" xfId="4688"/>
    <cellStyle name="Normal 32 5" xfId="4689"/>
    <cellStyle name="Normal 32 6" xfId="4690"/>
    <cellStyle name="Normal 32 7" xfId="4691"/>
    <cellStyle name="Normal 33" xfId="4692"/>
    <cellStyle name="Normal 33 10" xfId="4693"/>
    <cellStyle name="Normal 33 2" xfId="4694"/>
    <cellStyle name="Normal 33 2 2" xfId="4695"/>
    <cellStyle name="Normal 33 2 2 2" xfId="4696"/>
    <cellStyle name="Normal 33 2 2 2 2" xfId="4697"/>
    <cellStyle name="Normal 33 2 2 2 2 2" xfId="4698"/>
    <cellStyle name="Normal 33 2 2 2 2 3" xfId="4699"/>
    <cellStyle name="Normal 33 2 2 2 2 4" xfId="4700"/>
    <cellStyle name="Normal 33 2 2 2 2 5" xfId="4701"/>
    <cellStyle name="Normal 33 2 2 2 2 6" xfId="4702"/>
    <cellStyle name="Normal 33 2 2 2 3" xfId="4703"/>
    <cellStyle name="Normal 33 2 2 2 4" xfId="4704"/>
    <cellStyle name="Normal 33 2 2 2 5" xfId="4705"/>
    <cellStyle name="Normal 33 2 2 2 6" xfId="4706"/>
    <cellStyle name="Normal 33 2 2 2 7" xfId="4707"/>
    <cellStyle name="Normal 33 2 2 3" xfId="4708"/>
    <cellStyle name="Normal 33 2 2 3 2" xfId="4709"/>
    <cellStyle name="Normal 33 2 2 3 3" xfId="4710"/>
    <cellStyle name="Normal 33 2 2 3 4" xfId="4711"/>
    <cellStyle name="Normal 33 2 2 3 5" xfId="4712"/>
    <cellStyle name="Normal 33 2 2 3 6" xfId="4713"/>
    <cellStyle name="Normal 33 2 2 4" xfId="4714"/>
    <cellStyle name="Normal 33 2 2 5" xfId="4715"/>
    <cellStyle name="Normal 33 2 2 6" xfId="4716"/>
    <cellStyle name="Normal 33 2 2 7" xfId="4717"/>
    <cellStyle name="Normal 33 2 2 8" xfId="4718"/>
    <cellStyle name="Normal 33 2 3" xfId="4719"/>
    <cellStyle name="Normal 33 2 3 2" xfId="4720"/>
    <cellStyle name="Normal 33 2 3 2 2" xfId="4721"/>
    <cellStyle name="Normal 33 2 3 2 3" xfId="4722"/>
    <cellStyle name="Normal 33 2 3 2 4" xfId="4723"/>
    <cellStyle name="Normal 33 2 3 2 5" xfId="4724"/>
    <cellStyle name="Normal 33 2 3 2 6" xfId="4725"/>
    <cellStyle name="Normal 33 2 3 3" xfId="4726"/>
    <cellStyle name="Normal 33 2 3 4" xfId="4727"/>
    <cellStyle name="Normal 33 2 3 5" xfId="4728"/>
    <cellStyle name="Normal 33 2 3 6" xfId="4729"/>
    <cellStyle name="Normal 33 2 3 7" xfId="4730"/>
    <cellStyle name="Normal 33 2 4" xfId="4731"/>
    <cellStyle name="Normal 33 2 4 2" xfId="4732"/>
    <cellStyle name="Normal 33 2 4 3" xfId="4733"/>
    <cellStyle name="Normal 33 2 4 4" xfId="4734"/>
    <cellStyle name="Normal 33 2 4 5" xfId="4735"/>
    <cellStyle name="Normal 33 2 4 6" xfId="4736"/>
    <cellStyle name="Normal 33 2 5" xfId="4737"/>
    <cellStyle name="Normal 33 2 6" xfId="4738"/>
    <cellStyle name="Normal 33 2 7" xfId="4739"/>
    <cellStyle name="Normal 33 2 8" xfId="4740"/>
    <cellStyle name="Normal 33 2 9" xfId="4741"/>
    <cellStyle name="Normal 33 3" xfId="4742"/>
    <cellStyle name="Normal 33 3 2" xfId="4743"/>
    <cellStyle name="Normal 33 3 2 2" xfId="4744"/>
    <cellStyle name="Normal 33 3 2 2 2" xfId="4745"/>
    <cellStyle name="Normal 33 3 2 2 2 2" xfId="4746"/>
    <cellStyle name="Normal 33 3 2 2 2 3" xfId="4747"/>
    <cellStyle name="Normal 33 3 2 2 2 4" xfId="4748"/>
    <cellStyle name="Normal 33 3 2 2 2 5" xfId="4749"/>
    <cellStyle name="Normal 33 3 2 2 2 6" xfId="4750"/>
    <cellStyle name="Normal 33 3 2 2 3" xfId="4751"/>
    <cellStyle name="Normal 33 3 2 2 4" xfId="4752"/>
    <cellStyle name="Normal 33 3 2 2 5" xfId="4753"/>
    <cellStyle name="Normal 33 3 2 2 6" xfId="4754"/>
    <cellStyle name="Normal 33 3 2 2 7" xfId="4755"/>
    <cellStyle name="Normal 33 3 2 3" xfId="4756"/>
    <cellStyle name="Normal 33 3 2 3 2" xfId="4757"/>
    <cellStyle name="Normal 33 3 2 3 3" xfId="4758"/>
    <cellStyle name="Normal 33 3 2 3 4" xfId="4759"/>
    <cellStyle name="Normal 33 3 2 3 5" xfId="4760"/>
    <cellStyle name="Normal 33 3 2 3 6" xfId="4761"/>
    <cellStyle name="Normal 33 3 2 4" xfId="4762"/>
    <cellStyle name="Normal 33 3 2 5" xfId="4763"/>
    <cellStyle name="Normal 33 3 2 6" xfId="4764"/>
    <cellStyle name="Normal 33 3 2 7" xfId="4765"/>
    <cellStyle name="Normal 33 3 2 8" xfId="4766"/>
    <cellStyle name="Normal 33 3 3" xfId="4767"/>
    <cellStyle name="Normal 33 3 3 2" xfId="4768"/>
    <cellStyle name="Normal 33 3 3 2 2" xfId="4769"/>
    <cellStyle name="Normal 33 3 3 2 3" xfId="4770"/>
    <cellStyle name="Normal 33 3 3 2 4" xfId="4771"/>
    <cellStyle name="Normal 33 3 3 2 5" xfId="4772"/>
    <cellStyle name="Normal 33 3 3 2 6" xfId="4773"/>
    <cellStyle name="Normal 33 3 3 3" xfId="4774"/>
    <cellStyle name="Normal 33 3 3 4" xfId="4775"/>
    <cellStyle name="Normal 33 3 3 5" xfId="4776"/>
    <cellStyle name="Normal 33 3 3 6" xfId="4777"/>
    <cellStyle name="Normal 33 3 3 7" xfId="4778"/>
    <cellStyle name="Normal 33 3 4" xfId="4779"/>
    <cellStyle name="Normal 33 3 4 2" xfId="4780"/>
    <cellStyle name="Normal 33 3 4 3" xfId="4781"/>
    <cellStyle name="Normal 33 3 4 4" xfId="4782"/>
    <cellStyle name="Normal 33 3 4 5" xfId="4783"/>
    <cellStyle name="Normal 33 3 4 6" xfId="4784"/>
    <cellStyle name="Normal 33 3 5" xfId="4785"/>
    <cellStyle name="Normal 33 3 6" xfId="4786"/>
    <cellStyle name="Normal 33 3 7" xfId="4787"/>
    <cellStyle name="Normal 33 3 8" xfId="4788"/>
    <cellStyle name="Normal 33 3 9" xfId="4789"/>
    <cellStyle name="Normal 33 4" xfId="4790"/>
    <cellStyle name="Normal 33 4 2" xfId="4791"/>
    <cellStyle name="Normal 33 4 2 2" xfId="4792"/>
    <cellStyle name="Normal 33 4 2 2 2" xfId="4793"/>
    <cellStyle name="Normal 33 4 2 2 2 2" xfId="4794"/>
    <cellStyle name="Normal 33 4 2 2 2 3" xfId="4795"/>
    <cellStyle name="Normal 33 4 2 2 2 4" xfId="4796"/>
    <cellStyle name="Normal 33 4 2 2 2 5" xfId="4797"/>
    <cellStyle name="Normal 33 4 2 2 2 6" xfId="4798"/>
    <cellStyle name="Normal 33 4 2 2 3" xfId="4799"/>
    <cellStyle name="Normal 33 4 2 2 4" xfId="4800"/>
    <cellStyle name="Normal 33 4 2 2 5" xfId="4801"/>
    <cellStyle name="Normal 33 4 2 2 6" xfId="4802"/>
    <cellStyle name="Normal 33 4 2 2 7" xfId="4803"/>
    <cellStyle name="Normal 33 4 2 3" xfId="4804"/>
    <cellStyle name="Normal 33 4 2 3 2" xfId="4805"/>
    <cellStyle name="Normal 33 4 2 3 3" xfId="4806"/>
    <cellStyle name="Normal 33 4 2 3 4" xfId="4807"/>
    <cellStyle name="Normal 33 4 2 3 5" xfId="4808"/>
    <cellStyle name="Normal 33 4 2 3 6" xfId="4809"/>
    <cellStyle name="Normal 33 4 2 4" xfId="4810"/>
    <cellStyle name="Normal 33 4 2 5" xfId="4811"/>
    <cellStyle name="Normal 33 4 2 6" xfId="4812"/>
    <cellStyle name="Normal 33 4 2 7" xfId="4813"/>
    <cellStyle name="Normal 33 4 2 8" xfId="4814"/>
    <cellStyle name="Normal 33 4 3" xfId="4815"/>
    <cellStyle name="Normal 33 4 3 2" xfId="4816"/>
    <cellStyle name="Normal 33 4 3 2 2" xfId="4817"/>
    <cellStyle name="Normal 33 4 3 2 3" xfId="4818"/>
    <cellStyle name="Normal 33 4 3 2 4" xfId="4819"/>
    <cellStyle name="Normal 33 4 3 2 5" xfId="4820"/>
    <cellStyle name="Normal 33 4 3 2 6" xfId="4821"/>
    <cellStyle name="Normal 33 4 3 3" xfId="4822"/>
    <cellStyle name="Normal 33 4 3 4" xfId="4823"/>
    <cellStyle name="Normal 33 4 3 5" xfId="4824"/>
    <cellStyle name="Normal 33 4 3 6" xfId="4825"/>
    <cellStyle name="Normal 33 4 3 7" xfId="4826"/>
    <cellStyle name="Normal 33 4 4" xfId="4827"/>
    <cellStyle name="Normal 33 4 4 2" xfId="4828"/>
    <cellStyle name="Normal 33 4 4 3" xfId="4829"/>
    <cellStyle name="Normal 33 4 4 4" xfId="4830"/>
    <cellStyle name="Normal 33 4 4 5" xfId="4831"/>
    <cellStyle name="Normal 33 4 4 6" xfId="4832"/>
    <cellStyle name="Normal 33 4 5" xfId="4833"/>
    <cellStyle name="Normal 33 4 6" xfId="4834"/>
    <cellStyle name="Normal 33 4 7" xfId="4835"/>
    <cellStyle name="Normal 33 4 8" xfId="4836"/>
    <cellStyle name="Normal 33 4 9" xfId="4837"/>
    <cellStyle name="Normal 33 5" xfId="4838"/>
    <cellStyle name="Normal 33 6" xfId="4839"/>
    <cellStyle name="Normal 33 7" xfId="4840"/>
    <cellStyle name="Normal 33 8" xfId="4841"/>
    <cellStyle name="Normal 33 9" xfId="4842"/>
    <cellStyle name="Normal 34" xfId="4843"/>
    <cellStyle name="Normal 34 2" xfId="4844"/>
    <cellStyle name="Normal 34 2 2" xfId="4845"/>
    <cellStyle name="Normal 34 2 3" xfId="4846"/>
    <cellStyle name="Normal 34 2 4" xfId="4847"/>
    <cellStyle name="Normal 34 2 5" xfId="4848"/>
    <cellStyle name="Normal 34 2 6" xfId="4849"/>
    <cellStyle name="Normal 34 2 7" xfId="4850"/>
    <cellStyle name="Normal 34 3" xfId="4851"/>
    <cellStyle name="Normal 34 3 2" xfId="4852"/>
    <cellStyle name="Normal 34 3 3" xfId="4853"/>
    <cellStyle name="Normal 34 3 4" xfId="4854"/>
    <cellStyle name="Normal 34 3 5" xfId="4855"/>
    <cellStyle name="Normal 34 3 6" xfId="4856"/>
    <cellStyle name="Normal 34 4" xfId="4857"/>
    <cellStyle name="Normal 34 5" xfId="4858"/>
    <cellStyle name="Normal 34 6" xfId="4859"/>
    <cellStyle name="Normal 34 7" xfId="4860"/>
    <cellStyle name="Normal 34 8" xfId="4861"/>
    <cellStyle name="Normal 34 9" xfId="4862"/>
    <cellStyle name="Normal 35" xfId="4863"/>
    <cellStyle name="Normal 35 2" xfId="4864"/>
    <cellStyle name="Normal 35 3" xfId="4865"/>
    <cellStyle name="Normal 35 4" xfId="4866"/>
    <cellStyle name="Normal 35 5" xfId="4867"/>
    <cellStyle name="Normal 35 6" xfId="4868"/>
    <cellStyle name="Normal 35 7" xfId="4869"/>
    <cellStyle name="Normal 36" xfId="4870"/>
    <cellStyle name="Normal 36 2" xfId="4871"/>
    <cellStyle name="Normal 36 2 2" xfId="4872"/>
    <cellStyle name="Normal 36 2 2 2" xfId="4873"/>
    <cellStyle name="Normal 36 2 2 3" xfId="4874"/>
    <cellStyle name="Normal 36 2 2 4" xfId="4875"/>
    <cellStyle name="Normal 36 2 2 5" xfId="4876"/>
    <cellStyle name="Normal 36 2 3" xfId="4877"/>
    <cellStyle name="Normal 36 2 4" xfId="4878"/>
    <cellStyle name="Normal 36 2 5" xfId="4879"/>
    <cellStyle name="Normal 36 2 6" xfId="4880"/>
    <cellStyle name="Normal 36 3" xfId="4881"/>
    <cellStyle name="Normal 36 3 2" xfId="4882"/>
    <cellStyle name="Normal 36 3 3" xfId="4883"/>
    <cellStyle name="Normal 36 3 4" xfId="4884"/>
    <cellStyle name="Normal 36 3 5" xfId="4885"/>
    <cellStyle name="Normal 36 4" xfId="4886"/>
    <cellStyle name="Normal 36 5" xfId="4887"/>
    <cellStyle name="Normal 36 6" xfId="4888"/>
    <cellStyle name="Normal 36 7" xfId="4889"/>
    <cellStyle name="Normal 36 8" xfId="4890"/>
    <cellStyle name="Normal 37" xfId="4891"/>
    <cellStyle name="Normal 37 10" xfId="4892"/>
    <cellStyle name="Normal 37 2" xfId="4893"/>
    <cellStyle name="Normal 37 2 2" xfId="4894"/>
    <cellStyle name="Normal 37 2 2 2" xfId="4895"/>
    <cellStyle name="Normal 37 2 2 2 2" xfId="4896"/>
    <cellStyle name="Normal 37 2 2 2 2 2" xfId="4897"/>
    <cellStyle name="Normal 37 2 2 2 2 3" xfId="4898"/>
    <cellStyle name="Normal 37 2 2 2 2 4" xfId="4899"/>
    <cellStyle name="Normal 37 2 2 2 2 5" xfId="4900"/>
    <cellStyle name="Normal 37 2 2 2 2 6" xfId="4901"/>
    <cellStyle name="Normal 37 2 2 2 3" xfId="4902"/>
    <cellStyle name="Normal 37 2 2 2 4" xfId="4903"/>
    <cellStyle name="Normal 37 2 2 2 5" xfId="4904"/>
    <cellStyle name="Normal 37 2 2 2 6" xfId="4905"/>
    <cellStyle name="Normal 37 2 2 2 7" xfId="4906"/>
    <cellStyle name="Normal 37 2 2 3" xfId="4907"/>
    <cellStyle name="Normal 37 2 2 3 2" xfId="4908"/>
    <cellStyle name="Normal 37 2 2 3 3" xfId="4909"/>
    <cellStyle name="Normal 37 2 2 3 4" xfId="4910"/>
    <cellStyle name="Normal 37 2 2 3 5" xfId="4911"/>
    <cellStyle name="Normal 37 2 2 3 6" xfId="4912"/>
    <cellStyle name="Normal 37 2 2 4" xfId="4913"/>
    <cellStyle name="Normal 37 2 2 5" xfId="4914"/>
    <cellStyle name="Normal 37 2 2 6" xfId="4915"/>
    <cellStyle name="Normal 37 2 2 7" xfId="4916"/>
    <cellStyle name="Normal 37 2 2 8" xfId="4917"/>
    <cellStyle name="Normal 37 2 3" xfId="4918"/>
    <cellStyle name="Normal 37 2 3 2" xfId="4919"/>
    <cellStyle name="Normal 37 2 3 2 2" xfId="4920"/>
    <cellStyle name="Normal 37 2 3 2 3" xfId="4921"/>
    <cellStyle name="Normal 37 2 3 2 4" xfId="4922"/>
    <cellStyle name="Normal 37 2 3 2 5" xfId="4923"/>
    <cellStyle name="Normal 37 2 3 2 6" xfId="4924"/>
    <cellStyle name="Normal 37 2 3 3" xfId="4925"/>
    <cellStyle name="Normal 37 2 3 4" xfId="4926"/>
    <cellStyle name="Normal 37 2 3 5" xfId="4927"/>
    <cellStyle name="Normal 37 2 3 6" xfId="4928"/>
    <cellStyle name="Normal 37 2 3 7" xfId="4929"/>
    <cellStyle name="Normal 37 2 4" xfId="4930"/>
    <cellStyle name="Normal 37 2 4 2" xfId="4931"/>
    <cellStyle name="Normal 37 2 4 3" xfId="4932"/>
    <cellStyle name="Normal 37 2 4 4" xfId="4933"/>
    <cellStyle name="Normal 37 2 4 5" xfId="4934"/>
    <cellStyle name="Normal 37 2 4 6" xfId="4935"/>
    <cellStyle name="Normal 37 2 5" xfId="4936"/>
    <cellStyle name="Normal 37 2 6" xfId="4937"/>
    <cellStyle name="Normal 37 2 7" xfId="4938"/>
    <cellStyle name="Normal 37 2 8" xfId="4939"/>
    <cellStyle name="Normal 37 2 9" xfId="4940"/>
    <cellStyle name="Normal 37 3" xfId="4941"/>
    <cellStyle name="Normal 37 3 2" xfId="4942"/>
    <cellStyle name="Normal 37 3 2 2" xfId="4943"/>
    <cellStyle name="Normal 37 3 2 2 2" xfId="4944"/>
    <cellStyle name="Normal 37 3 2 2 2 2" xfId="4945"/>
    <cellStyle name="Normal 37 3 2 2 2 3" xfId="4946"/>
    <cellStyle name="Normal 37 3 2 2 2 4" xfId="4947"/>
    <cellStyle name="Normal 37 3 2 2 2 5" xfId="4948"/>
    <cellStyle name="Normal 37 3 2 2 2 6" xfId="4949"/>
    <cellStyle name="Normal 37 3 2 2 3" xfId="4950"/>
    <cellStyle name="Normal 37 3 2 2 4" xfId="4951"/>
    <cellStyle name="Normal 37 3 2 2 5" xfId="4952"/>
    <cellStyle name="Normal 37 3 2 2 6" xfId="4953"/>
    <cellStyle name="Normal 37 3 2 2 7" xfId="4954"/>
    <cellStyle name="Normal 37 3 2 3" xfId="4955"/>
    <cellStyle name="Normal 37 3 2 3 2" xfId="4956"/>
    <cellStyle name="Normal 37 3 2 3 3" xfId="4957"/>
    <cellStyle name="Normal 37 3 2 3 4" xfId="4958"/>
    <cellStyle name="Normal 37 3 2 3 5" xfId="4959"/>
    <cellStyle name="Normal 37 3 2 3 6" xfId="4960"/>
    <cellStyle name="Normal 37 3 2 4" xfId="4961"/>
    <cellStyle name="Normal 37 3 2 5" xfId="4962"/>
    <cellStyle name="Normal 37 3 2 6" xfId="4963"/>
    <cellStyle name="Normal 37 3 2 7" xfId="4964"/>
    <cellStyle name="Normal 37 3 2 8" xfId="4965"/>
    <cellStyle name="Normal 37 3 3" xfId="4966"/>
    <cellStyle name="Normal 37 3 3 2" xfId="4967"/>
    <cellStyle name="Normal 37 3 3 2 2" xfId="4968"/>
    <cellStyle name="Normal 37 3 3 2 3" xfId="4969"/>
    <cellStyle name="Normal 37 3 3 2 4" xfId="4970"/>
    <cellStyle name="Normal 37 3 3 2 5" xfId="4971"/>
    <cellStyle name="Normal 37 3 3 2 6" xfId="4972"/>
    <cellStyle name="Normal 37 3 3 3" xfId="4973"/>
    <cellStyle name="Normal 37 3 3 4" xfId="4974"/>
    <cellStyle name="Normal 37 3 3 5" xfId="4975"/>
    <cellStyle name="Normal 37 3 3 6" xfId="4976"/>
    <cellStyle name="Normal 37 3 3 7" xfId="4977"/>
    <cellStyle name="Normal 37 3 4" xfId="4978"/>
    <cellStyle name="Normal 37 3 4 2" xfId="4979"/>
    <cellStyle name="Normal 37 3 4 3" xfId="4980"/>
    <cellStyle name="Normal 37 3 4 4" xfId="4981"/>
    <cellStyle name="Normal 37 3 4 5" xfId="4982"/>
    <cellStyle name="Normal 37 3 4 6" xfId="4983"/>
    <cellStyle name="Normal 37 3 5" xfId="4984"/>
    <cellStyle name="Normal 37 3 6" xfId="4985"/>
    <cellStyle name="Normal 37 3 7" xfId="4986"/>
    <cellStyle name="Normal 37 3 8" xfId="4987"/>
    <cellStyle name="Normal 37 3 9" xfId="4988"/>
    <cellStyle name="Normal 37 4" xfId="4989"/>
    <cellStyle name="Normal 37 4 2" xfId="4990"/>
    <cellStyle name="Normal 37 4 2 2" xfId="4991"/>
    <cellStyle name="Normal 37 4 2 2 2" xfId="4992"/>
    <cellStyle name="Normal 37 4 2 2 2 2" xfId="4993"/>
    <cellStyle name="Normal 37 4 2 2 2 3" xfId="4994"/>
    <cellStyle name="Normal 37 4 2 2 2 4" xfId="4995"/>
    <cellStyle name="Normal 37 4 2 2 2 5" xfId="4996"/>
    <cellStyle name="Normal 37 4 2 2 2 6" xfId="4997"/>
    <cellStyle name="Normal 37 4 2 2 3" xfId="4998"/>
    <cellStyle name="Normal 37 4 2 2 4" xfId="4999"/>
    <cellStyle name="Normal 37 4 2 2 5" xfId="5000"/>
    <cellStyle name="Normal 37 4 2 2 6" xfId="5001"/>
    <cellStyle name="Normal 37 4 2 2 7" xfId="5002"/>
    <cellStyle name="Normal 37 4 2 3" xfId="5003"/>
    <cellStyle name="Normal 37 4 2 3 2" xfId="5004"/>
    <cellStyle name="Normal 37 4 2 3 3" xfId="5005"/>
    <cellStyle name="Normal 37 4 2 3 4" xfId="5006"/>
    <cellStyle name="Normal 37 4 2 3 5" xfId="5007"/>
    <cellStyle name="Normal 37 4 2 3 6" xfId="5008"/>
    <cellStyle name="Normal 37 4 2 4" xfId="5009"/>
    <cellStyle name="Normal 37 4 2 5" xfId="5010"/>
    <cellStyle name="Normal 37 4 2 6" xfId="5011"/>
    <cellStyle name="Normal 37 4 2 7" xfId="5012"/>
    <cellStyle name="Normal 37 4 2 8" xfId="5013"/>
    <cellStyle name="Normal 37 4 3" xfId="5014"/>
    <cellStyle name="Normal 37 4 3 2" xfId="5015"/>
    <cellStyle name="Normal 37 4 3 2 2" xfId="5016"/>
    <cellStyle name="Normal 37 4 3 2 3" xfId="5017"/>
    <cellStyle name="Normal 37 4 3 2 4" xfId="5018"/>
    <cellStyle name="Normal 37 4 3 2 5" xfId="5019"/>
    <cellStyle name="Normal 37 4 3 2 6" xfId="5020"/>
    <cellStyle name="Normal 37 4 3 3" xfId="5021"/>
    <cellStyle name="Normal 37 4 3 4" xfId="5022"/>
    <cellStyle name="Normal 37 4 3 5" xfId="5023"/>
    <cellStyle name="Normal 37 4 3 6" xfId="5024"/>
    <cellStyle name="Normal 37 4 3 7" xfId="5025"/>
    <cellStyle name="Normal 37 4 4" xfId="5026"/>
    <cellStyle name="Normal 37 4 4 2" xfId="5027"/>
    <cellStyle name="Normal 37 4 4 3" xfId="5028"/>
    <cellStyle name="Normal 37 4 4 4" xfId="5029"/>
    <cellStyle name="Normal 37 4 4 5" xfId="5030"/>
    <cellStyle name="Normal 37 4 4 6" xfId="5031"/>
    <cellStyle name="Normal 37 4 5" xfId="5032"/>
    <cellStyle name="Normal 37 4 6" xfId="5033"/>
    <cellStyle name="Normal 37 4 7" xfId="5034"/>
    <cellStyle name="Normal 37 4 8" xfId="5035"/>
    <cellStyle name="Normal 37 4 9" xfId="5036"/>
    <cellStyle name="Normal 37 5" xfId="5037"/>
    <cellStyle name="Normal 37 6" xfId="5038"/>
    <cellStyle name="Normal 37 7" xfId="5039"/>
    <cellStyle name="Normal 37 8" xfId="5040"/>
    <cellStyle name="Normal 37 9" xfId="5041"/>
    <cellStyle name="Normal 38" xfId="5042"/>
    <cellStyle name="Normal 38 2" xfId="5043"/>
    <cellStyle name="Normal 38 3" xfId="5044"/>
    <cellStyle name="Normal 38 4" xfId="5045"/>
    <cellStyle name="Normal 38 5" xfId="5046"/>
    <cellStyle name="Normal 38 6" xfId="5047"/>
    <cellStyle name="Normal 38 7" xfId="5048"/>
    <cellStyle name="Normal 39" xfId="5049"/>
    <cellStyle name="Normal 39 2" xfId="5050"/>
    <cellStyle name="Normal 39 2 2" xfId="5051"/>
    <cellStyle name="Normal 39 2 3" xfId="5052"/>
    <cellStyle name="Normal 39 2 4" xfId="5053"/>
    <cellStyle name="Normal 39 2 5" xfId="5054"/>
    <cellStyle name="Normal 39 2 6" xfId="5055"/>
    <cellStyle name="Normal 39 2 7" xfId="5056"/>
    <cellStyle name="Normal 39 3" xfId="5057"/>
    <cellStyle name="Normal 39 3 2" xfId="5058"/>
    <cellStyle name="Normal 39 3 3" xfId="5059"/>
    <cellStyle name="Normal 39 3 4" xfId="5060"/>
    <cellStyle name="Normal 39 3 5" xfId="5061"/>
    <cellStyle name="Normal 39 3 6" xfId="5062"/>
    <cellStyle name="Normal 39 4" xfId="5063"/>
    <cellStyle name="Normal 39 5" xfId="5064"/>
    <cellStyle name="Normal 39 6" xfId="5065"/>
    <cellStyle name="Normal 39 7" xfId="5066"/>
    <cellStyle name="Normal 39 8" xfId="5067"/>
    <cellStyle name="Normal 39 9" xfId="5068"/>
    <cellStyle name="Normal 4" xfId="5069"/>
    <cellStyle name="Normal 4 10" xfId="5070"/>
    <cellStyle name="Normal 4 11" xfId="5071"/>
    <cellStyle name="Normal 4 12" xfId="5072"/>
    <cellStyle name="Normal 4 13" xfId="5073"/>
    <cellStyle name="Normal 4 14" xfId="5074"/>
    <cellStyle name="Normal 4 2" xfId="5075"/>
    <cellStyle name="Normal 4 2 2" xfId="5076"/>
    <cellStyle name="Normal 4 2 2 2" xfId="5077"/>
    <cellStyle name="Normal 4 2 3" xfId="5078"/>
    <cellStyle name="Normal 4 2 4" xfId="5079"/>
    <cellStyle name="Normal 4 3" xfId="5080"/>
    <cellStyle name="Normal 4 3 2" xfId="5081"/>
    <cellStyle name="Normal 4 3 2 2" xfId="5082"/>
    <cellStyle name="Normal 4 4" xfId="5083"/>
    <cellStyle name="Normal 4 4 2" xfId="5084"/>
    <cellStyle name="Normal 4 4 2 2" xfId="5085"/>
    <cellStyle name="Normal 4 5" xfId="5086"/>
    <cellStyle name="Normal 4 5 2" xfId="5087"/>
    <cellStyle name="Normal 4 6" xfId="5088"/>
    <cellStyle name="Normal 4 6 2" xfId="5089"/>
    <cellStyle name="Normal 4 7" xfId="5090"/>
    <cellStyle name="Normal 4 7 2" xfId="5091"/>
    <cellStyle name="Normal 4 8" xfId="5092"/>
    <cellStyle name="Normal 4 9" xfId="5093"/>
    <cellStyle name="Normal 40" xfId="5094"/>
    <cellStyle name="Normal 40 10" xfId="5095"/>
    <cellStyle name="Normal 40 2" xfId="5096"/>
    <cellStyle name="Normal 40 2 2" xfId="5097"/>
    <cellStyle name="Normal 40 2 2 2" xfId="5098"/>
    <cellStyle name="Normal 40 2 2 2 2" xfId="5099"/>
    <cellStyle name="Normal 40 2 2 2 2 2" xfId="5100"/>
    <cellStyle name="Normal 40 2 2 2 2 3" xfId="5101"/>
    <cellStyle name="Normal 40 2 2 2 2 4" xfId="5102"/>
    <cellStyle name="Normal 40 2 2 2 2 5" xfId="5103"/>
    <cellStyle name="Normal 40 2 2 2 2 6" xfId="5104"/>
    <cellStyle name="Normal 40 2 2 2 3" xfId="5105"/>
    <cellStyle name="Normal 40 2 2 2 4" xfId="5106"/>
    <cellStyle name="Normal 40 2 2 2 5" xfId="5107"/>
    <cellStyle name="Normal 40 2 2 2 6" xfId="5108"/>
    <cellStyle name="Normal 40 2 2 2 7" xfId="5109"/>
    <cellStyle name="Normal 40 2 2 3" xfId="5110"/>
    <cellStyle name="Normal 40 2 2 3 2" xfId="5111"/>
    <cellStyle name="Normal 40 2 2 3 3" xfId="5112"/>
    <cellStyle name="Normal 40 2 2 3 4" xfId="5113"/>
    <cellStyle name="Normal 40 2 2 3 5" xfId="5114"/>
    <cellStyle name="Normal 40 2 2 3 6" xfId="5115"/>
    <cellStyle name="Normal 40 2 2 4" xfId="5116"/>
    <cellStyle name="Normal 40 2 2 5" xfId="5117"/>
    <cellStyle name="Normal 40 2 2 6" xfId="5118"/>
    <cellStyle name="Normal 40 2 2 7" xfId="5119"/>
    <cellStyle name="Normal 40 2 2 8" xfId="5120"/>
    <cellStyle name="Normal 40 2 3" xfId="5121"/>
    <cellStyle name="Normal 40 2 3 2" xfId="5122"/>
    <cellStyle name="Normal 40 2 3 2 2" xfId="5123"/>
    <cellStyle name="Normal 40 2 3 2 3" xfId="5124"/>
    <cellStyle name="Normal 40 2 3 2 4" xfId="5125"/>
    <cellStyle name="Normal 40 2 3 2 5" xfId="5126"/>
    <cellStyle name="Normal 40 2 3 2 6" xfId="5127"/>
    <cellStyle name="Normal 40 2 3 3" xfId="5128"/>
    <cellStyle name="Normal 40 2 3 4" xfId="5129"/>
    <cellStyle name="Normal 40 2 3 5" xfId="5130"/>
    <cellStyle name="Normal 40 2 3 6" xfId="5131"/>
    <cellStyle name="Normal 40 2 3 7" xfId="5132"/>
    <cellStyle name="Normal 40 2 4" xfId="5133"/>
    <cellStyle name="Normal 40 2 4 2" xfId="5134"/>
    <cellStyle name="Normal 40 2 4 3" xfId="5135"/>
    <cellStyle name="Normal 40 2 4 4" xfId="5136"/>
    <cellStyle name="Normal 40 2 4 5" xfId="5137"/>
    <cellStyle name="Normal 40 2 4 6" xfId="5138"/>
    <cellStyle name="Normal 40 2 5" xfId="5139"/>
    <cellStyle name="Normal 40 2 6" xfId="5140"/>
    <cellStyle name="Normal 40 2 7" xfId="5141"/>
    <cellStyle name="Normal 40 2 8" xfId="5142"/>
    <cellStyle name="Normal 40 2 9" xfId="5143"/>
    <cellStyle name="Normal 40 3" xfId="5144"/>
    <cellStyle name="Normal 40 3 2" xfId="5145"/>
    <cellStyle name="Normal 40 3 2 2" xfId="5146"/>
    <cellStyle name="Normal 40 3 2 2 2" xfId="5147"/>
    <cellStyle name="Normal 40 3 2 2 2 2" xfId="5148"/>
    <cellStyle name="Normal 40 3 2 2 2 3" xfId="5149"/>
    <cellStyle name="Normal 40 3 2 2 2 4" xfId="5150"/>
    <cellStyle name="Normal 40 3 2 2 2 5" xfId="5151"/>
    <cellStyle name="Normal 40 3 2 2 2 6" xfId="5152"/>
    <cellStyle name="Normal 40 3 2 2 3" xfId="5153"/>
    <cellStyle name="Normal 40 3 2 2 4" xfId="5154"/>
    <cellStyle name="Normal 40 3 2 2 5" xfId="5155"/>
    <cellStyle name="Normal 40 3 2 2 6" xfId="5156"/>
    <cellStyle name="Normal 40 3 2 2 7" xfId="5157"/>
    <cellStyle name="Normal 40 3 2 3" xfId="5158"/>
    <cellStyle name="Normal 40 3 2 3 2" xfId="5159"/>
    <cellStyle name="Normal 40 3 2 3 3" xfId="5160"/>
    <cellStyle name="Normal 40 3 2 3 4" xfId="5161"/>
    <cellStyle name="Normal 40 3 2 3 5" xfId="5162"/>
    <cellStyle name="Normal 40 3 2 3 6" xfId="5163"/>
    <cellStyle name="Normal 40 3 2 4" xfId="5164"/>
    <cellStyle name="Normal 40 3 2 5" xfId="5165"/>
    <cellStyle name="Normal 40 3 2 6" xfId="5166"/>
    <cellStyle name="Normal 40 3 2 7" xfId="5167"/>
    <cellStyle name="Normal 40 3 2 8" xfId="5168"/>
    <cellStyle name="Normal 40 3 3" xfId="5169"/>
    <cellStyle name="Normal 40 3 3 2" xfId="5170"/>
    <cellStyle name="Normal 40 3 3 2 2" xfId="5171"/>
    <cellStyle name="Normal 40 3 3 2 3" xfId="5172"/>
    <cellStyle name="Normal 40 3 3 2 4" xfId="5173"/>
    <cellStyle name="Normal 40 3 3 2 5" xfId="5174"/>
    <cellStyle name="Normal 40 3 3 2 6" xfId="5175"/>
    <cellStyle name="Normal 40 3 3 3" xfId="5176"/>
    <cellStyle name="Normal 40 3 3 4" xfId="5177"/>
    <cellStyle name="Normal 40 3 3 5" xfId="5178"/>
    <cellStyle name="Normal 40 3 3 6" xfId="5179"/>
    <cellStyle name="Normal 40 3 3 7" xfId="5180"/>
    <cellStyle name="Normal 40 3 4" xfId="5181"/>
    <cellStyle name="Normal 40 3 4 2" xfId="5182"/>
    <cellStyle name="Normal 40 3 4 3" xfId="5183"/>
    <cellStyle name="Normal 40 3 4 4" xfId="5184"/>
    <cellStyle name="Normal 40 3 4 5" xfId="5185"/>
    <cellStyle name="Normal 40 3 4 6" xfId="5186"/>
    <cellStyle name="Normal 40 3 5" xfId="5187"/>
    <cellStyle name="Normal 40 3 6" xfId="5188"/>
    <cellStyle name="Normal 40 3 7" xfId="5189"/>
    <cellStyle name="Normal 40 3 8" xfId="5190"/>
    <cellStyle name="Normal 40 3 9" xfId="5191"/>
    <cellStyle name="Normal 40 4" xfId="5192"/>
    <cellStyle name="Normal 40 4 2" xfId="5193"/>
    <cellStyle name="Normal 40 4 2 2" xfId="5194"/>
    <cellStyle name="Normal 40 4 2 2 2" xfId="5195"/>
    <cellStyle name="Normal 40 4 2 2 2 2" xfId="5196"/>
    <cellStyle name="Normal 40 4 2 2 2 3" xfId="5197"/>
    <cellStyle name="Normal 40 4 2 2 2 4" xfId="5198"/>
    <cellStyle name="Normal 40 4 2 2 2 5" xfId="5199"/>
    <cellStyle name="Normal 40 4 2 2 2 6" xfId="5200"/>
    <cellStyle name="Normal 40 4 2 2 3" xfId="5201"/>
    <cellStyle name="Normal 40 4 2 2 4" xfId="5202"/>
    <cellStyle name="Normal 40 4 2 2 5" xfId="5203"/>
    <cellStyle name="Normal 40 4 2 2 6" xfId="5204"/>
    <cellStyle name="Normal 40 4 2 2 7" xfId="5205"/>
    <cellStyle name="Normal 40 4 2 3" xfId="5206"/>
    <cellStyle name="Normal 40 4 2 3 2" xfId="5207"/>
    <cellStyle name="Normal 40 4 2 3 3" xfId="5208"/>
    <cellStyle name="Normal 40 4 2 3 4" xfId="5209"/>
    <cellStyle name="Normal 40 4 2 3 5" xfId="5210"/>
    <cellStyle name="Normal 40 4 2 3 6" xfId="5211"/>
    <cellStyle name="Normal 40 4 2 4" xfId="5212"/>
    <cellStyle name="Normal 40 4 2 5" xfId="5213"/>
    <cellStyle name="Normal 40 4 2 6" xfId="5214"/>
    <cellStyle name="Normal 40 4 2 7" xfId="5215"/>
    <cellStyle name="Normal 40 4 2 8" xfId="5216"/>
    <cellStyle name="Normal 40 4 3" xfId="5217"/>
    <cellStyle name="Normal 40 4 3 2" xfId="5218"/>
    <cellStyle name="Normal 40 4 3 2 2" xfId="5219"/>
    <cellStyle name="Normal 40 4 3 2 3" xfId="5220"/>
    <cellStyle name="Normal 40 4 3 2 4" xfId="5221"/>
    <cellStyle name="Normal 40 4 3 2 5" xfId="5222"/>
    <cellStyle name="Normal 40 4 3 2 6" xfId="5223"/>
    <cellStyle name="Normal 40 4 3 3" xfId="5224"/>
    <cellStyle name="Normal 40 4 3 4" xfId="5225"/>
    <cellStyle name="Normal 40 4 3 5" xfId="5226"/>
    <cellStyle name="Normal 40 4 3 6" xfId="5227"/>
    <cellStyle name="Normal 40 4 3 7" xfId="5228"/>
    <cellStyle name="Normal 40 4 4" xfId="5229"/>
    <cellStyle name="Normal 40 4 4 2" xfId="5230"/>
    <cellStyle name="Normal 40 4 4 3" xfId="5231"/>
    <cellStyle name="Normal 40 4 4 4" xfId="5232"/>
    <cellStyle name="Normal 40 4 4 5" xfId="5233"/>
    <cellStyle name="Normal 40 4 4 6" xfId="5234"/>
    <cellStyle name="Normal 40 4 5" xfId="5235"/>
    <cellStyle name="Normal 40 4 6" xfId="5236"/>
    <cellStyle name="Normal 40 4 7" xfId="5237"/>
    <cellStyle name="Normal 40 4 8" xfId="5238"/>
    <cellStyle name="Normal 40 4 9" xfId="5239"/>
    <cellStyle name="Normal 40 5" xfId="5240"/>
    <cellStyle name="Normal 40 6" xfId="5241"/>
    <cellStyle name="Normal 40 7" xfId="5242"/>
    <cellStyle name="Normal 40 8" xfId="5243"/>
    <cellStyle name="Normal 40 9" xfId="5244"/>
    <cellStyle name="Normal 41" xfId="5245"/>
    <cellStyle name="Normal 41 2" xfId="5246"/>
    <cellStyle name="Normal 41 2 2" xfId="5247"/>
    <cellStyle name="Normal 41 2 3" xfId="5248"/>
    <cellStyle name="Normal 41 2 4" xfId="5249"/>
    <cellStyle name="Normal 41 2 5" xfId="5250"/>
    <cellStyle name="Normal 41 2 6" xfId="5251"/>
    <cellStyle name="Normal 41 3" xfId="5252"/>
    <cellStyle name="Normal 41 4" xfId="5253"/>
    <cellStyle name="Normal 41 5" xfId="5254"/>
    <cellStyle name="Normal 41 6" xfId="5255"/>
    <cellStyle name="Normal 41 7" xfId="5256"/>
    <cellStyle name="Normal 41 8" xfId="5257"/>
    <cellStyle name="Normal 42" xfId="5258"/>
    <cellStyle name="Normal 42 2" xfId="5259"/>
    <cellStyle name="Normal 42 2 2" xfId="5260"/>
    <cellStyle name="Normal 42 2 3" xfId="5261"/>
    <cellStyle name="Normal 42 2 4" xfId="5262"/>
    <cellStyle name="Normal 42 2 5" xfId="5263"/>
    <cellStyle name="Normal 42 2 6" xfId="5264"/>
    <cellStyle name="Normal 42 3" xfId="5265"/>
    <cellStyle name="Normal 42 4" xfId="5266"/>
    <cellStyle name="Normal 42 5" xfId="5267"/>
    <cellStyle name="Normal 42 6" xfId="5268"/>
    <cellStyle name="Normal 42 7" xfId="5269"/>
    <cellStyle name="Normal 42 8" xfId="5270"/>
    <cellStyle name="Normal 43" xfId="5271"/>
    <cellStyle name="Normal 43 2" xfId="5272"/>
    <cellStyle name="Normal 43 3" xfId="5273"/>
    <cellStyle name="Normal 43 4" xfId="5274"/>
    <cellStyle name="Normal 43 5" xfId="5275"/>
    <cellStyle name="Normal 43 6" xfId="5276"/>
    <cellStyle name="Normal 43 7" xfId="5277"/>
    <cellStyle name="Normal 44" xfId="5278"/>
    <cellStyle name="Normal 44 2" xfId="5279"/>
    <cellStyle name="Normal 44 2 2" xfId="5280"/>
    <cellStyle name="Normal 44 2 3" xfId="5281"/>
    <cellStyle name="Normal 44 2 4" xfId="5282"/>
    <cellStyle name="Normal 44 2 5" xfId="5283"/>
    <cellStyle name="Normal 44 2 6" xfId="5284"/>
    <cellStyle name="Normal 44 3" xfId="5285"/>
    <cellStyle name="Normal 45" xfId="5286"/>
    <cellStyle name="Normal 45 2" xfId="5287"/>
    <cellStyle name="Normal 45 2 2" xfId="5288"/>
    <cellStyle name="Normal 45 2 3" xfId="5289"/>
    <cellStyle name="Normal 45 2 4" xfId="5290"/>
    <cellStyle name="Normal 45 2 5" xfId="5291"/>
    <cellStyle name="Normal 45 2 6" xfId="5292"/>
    <cellStyle name="Normal 45 3" xfId="5293"/>
    <cellStyle name="Normal 46" xfId="5294"/>
    <cellStyle name="Normal 46 2" xfId="5295"/>
    <cellStyle name="Normal 46 2 2" xfId="5296"/>
    <cellStyle name="Normal 46 2 3" xfId="5297"/>
    <cellStyle name="Normal 46 2 4" xfId="5298"/>
    <cellStyle name="Normal 46 2 5" xfId="5299"/>
    <cellStyle name="Normal 46 2 6" xfId="5300"/>
    <cellStyle name="Normal 46 3" xfId="5301"/>
    <cellStyle name="Normal 46 4" xfId="5302"/>
    <cellStyle name="Normal 46 5" xfId="5303"/>
    <cellStyle name="Normal 46 6" xfId="5304"/>
    <cellStyle name="Normal 46 7" xfId="5305"/>
    <cellStyle name="Normal 46 8" xfId="5306"/>
    <cellStyle name="Normal 47" xfId="5307"/>
    <cellStyle name="Normal 47 2" xfId="5308"/>
    <cellStyle name="Normal 47 2 2" xfId="5309"/>
    <cellStyle name="Normal 47 2 3" xfId="5310"/>
    <cellStyle name="Normal 47 2 4" xfId="5311"/>
    <cellStyle name="Normal 47 2 5" xfId="5312"/>
    <cellStyle name="Normal 47 2 6" xfId="5313"/>
    <cellStyle name="Normal 47 3" xfId="5314"/>
    <cellStyle name="Normal 47 4" xfId="5315"/>
    <cellStyle name="Normal 47 5" xfId="5316"/>
    <cellStyle name="Normal 47 6" xfId="5317"/>
    <cellStyle name="Normal 47 7" xfId="5318"/>
    <cellStyle name="Normal 47 8" xfId="5319"/>
    <cellStyle name="Normal 48" xfId="5320"/>
    <cellStyle name="Normal 48 2" xfId="5321"/>
    <cellStyle name="Normal 48 2 2" xfId="5322"/>
    <cellStyle name="Normal 48 2 3" xfId="5323"/>
    <cellStyle name="Normal 48 2 4" xfId="5324"/>
    <cellStyle name="Normal 48 2 5" xfId="5325"/>
    <cellStyle name="Normal 48 2 6" xfId="5326"/>
    <cellStyle name="Normal 48 3" xfId="5327"/>
    <cellStyle name="Normal 48 4" xfId="5328"/>
    <cellStyle name="Normal 48 5" xfId="5329"/>
    <cellStyle name="Normal 48 6" xfId="5330"/>
    <cellStyle name="Normal 48 7" xfId="5331"/>
    <cellStyle name="Normal 48 8" xfId="5332"/>
    <cellStyle name="Normal 49" xfId="5333"/>
    <cellStyle name="Normal 49 2" xfId="5334"/>
    <cellStyle name="Normal 49 2 2" xfId="5335"/>
    <cellStyle name="Normal 49 2 3" xfId="5336"/>
    <cellStyle name="Normal 49 2 4" xfId="5337"/>
    <cellStyle name="Normal 49 2 5" xfId="5338"/>
    <cellStyle name="Normal 49 2 6" xfId="5339"/>
    <cellStyle name="Normal 49 3" xfId="5340"/>
    <cellStyle name="Normal 49 4" xfId="5341"/>
    <cellStyle name="Normal 49 5" xfId="5342"/>
    <cellStyle name="Normal 49 6" xfId="5343"/>
    <cellStyle name="Normal 49 7" xfId="5344"/>
    <cellStyle name="Normal 49 8" xfId="5345"/>
    <cellStyle name="Normal 5" xfId="5346"/>
    <cellStyle name="Normal 5 10" xfId="5347"/>
    <cellStyle name="Normal 5 2" xfId="5348"/>
    <cellStyle name="Normal 5 2 2" xfId="5349"/>
    <cellStyle name="Normal 5 2 2 2" xfId="5350"/>
    <cellStyle name="Normal 5 2 3" xfId="5351"/>
    <cellStyle name="Normal 5 2 4" xfId="5352"/>
    <cellStyle name="Normal 5 2 5" xfId="5353"/>
    <cellStyle name="Normal 5 2 6" xfId="5354"/>
    <cellStyle name="Normal 5 3" xfId="5355"/>
    <cellStyle name="Normal 5 3 2" xfId="5356"/>
    <cellStyle name="Normal 5 3 2 2" xfId="5357"/>
    <cellStyle name="Normal 5 3 3" xfId="5358"/>
    <cellStyle name="Normal 5 3 4" xfId="5359"/>
    <cellStyle name="Normal 5 3 5" xfId="5360"/>
    <cellStyle name="Normal 5 4" xfId="5361"/>
    <cellStyle name="Normal 5 4 2" xfId="5362"/>
    <cellStyle name="Normal 5 4 2 2" xfId="5363"/>
    <cellStyle name="Normal 5 4 3" xfId="5364"/>
    <cellStyle name="Normal 5 4 4" xfId="5365"/>
    <cellStyle name="Normal 5 4 5" xfId="5366"/>
    <cellStyle name="Normal 5 5" xfId="5367"/>
    <cellStyle name="Normal 5 5 2" xfId="5368"/>
    <cellStyle name="Normal 5 6" xfId="5369"/>
    <cellStyle name="Normal 5 6 2" xfId="5370"/>
    <cellStyle name="Normal 5 7" xfId="5371"/>
    <cellStyle name="Normal 5 7 2" xfId="5372"/>
    <cellStyle name="Normal 5 8" xfId="5373"/>
    <cellStyle name="Normal 5 9" xfId="5374"/>
    <cellStyle name="Normal 50" xfId="5375"/>
    <cellStyle name="Normal 50 2" xfId="5376"/>
    <cellStyle name="Normal 50 2 2" xfId="5377"/>
    <cellStyle name="Normal 50 2 3" xfId="5378"/>
    <cellStyle name="Normal 50 2 4" xfId="5379"/>
    <cellStyle name="Normal 50 2 5" xfId="5380"/>
    <cellStyle name="Normal 50 2 6" xfId="5381"/>
    <cellStyle name="Normal 50 3" xfId="5382"/>
    <cellStyle name="Normal 50 4" xfId="5383"/>
    <cellStyle name="Normal 50 5" xfId="5384"/>
    <cellStyle name="Normal 50 6" xfId="5385"/>
    <cellStyle name="Normal 50 7" xfId="5386"/>
    <cellStyle name="Normal 50 8" xfId="5387"/>
    <cellStyle name="Normal 51" xfId="5388"/>
    <cellStyle name="Normal 51 2" xfId="5389"/>
    <cellStyle name="Normal 51 2 2" xfId="5390"/>
    <cellStyle name="Normal 51 2 3" xfId="5391"/>
    <cellStyle name="Normal 51 2 4" xfId="5392"/>
    <cellStyle name="Normal 51 2 5" xfId="5393"/>
    <cellStyle name="Normal 51 2 6" xfId="5394"/>
    <cellStyle name="Normal 51 3" xfId="5395"/>
    <cellStyle name="Normal 51 4" xfId="5396"/>
    <cellStyle name="Normal 51 5" xfId="5397"/>
    <cellStyle name="Normal 51 6" xfId="5398"/>
    <cellStyle name="Normal 51 7" xfId="5399"/>
    <cellStyle name="Normal 51 8" xfId="5400"/>
    <cellStyle name="Normal 52" xfId="5401"/>
    <cellStyle name="Normal 52 2" xfId="5402"/>
    <cellStyle name="Normal 52 2 2" xfId="5403"/>
    <cellStyle name="Normal 52 2 3" xfId="5404"/>
    <cellStyle name="Normal 52 2 4" xfId="5405"/>
    <cellStyle name="Normal 52 2 5" xfId="5406"/>
    <cellStyle name="Normal 52 2 6" xfId="5407"/>
    <cellStyle name="Normal 52 3" xfId="5408"/>
    <cellStyle name="Normal 52 4" xfId="5409"/>
    <cellStyle name="Normal 52 5" xfId="5410"/>
    <cellStyle name="Normal 52 6" xfId="5411"/>
    <cellStyle name="Normal 52 7" xfId="5412"/>
    <cellStyle name="Normal 52 8" xfId="5413"/>
    <cellStyle name="Normal 53" xfId="5414"/>
    <cellStyle name="Normal 53 2" xfId="5415"/>
    <cellStyle name="Normal 53 2 2" xfId="5416"/>
    <cellStyle name="Normal 53 2 3" xfId="5417"/>
    <cellStyle name="Normal 53 2 4" xfId="5418"/>
    <cellStyle name="Normal 53 2 5" xfId="5419"/>
    <cellStyle name="Normal 53 2 6" xfId="5420"/>
    <cellStyle name="Normal 53 3" xfId="5421"/>
    <cellStyle name="Normal 53 4" xfId="5422"/>
    <cellStyle name="Normal 53 5" xfId="5423"/>
    <cellStyle name="Normal 53 6" xfId="5424"/>
    <cellStyle name="Normal 53 7" xfId="5425"/>
    <cellStyle name="Normal 53 8" xfId="5426"/>
    <cellStyle name="Normal 54" xfId="5427"/>
    <cellStyle name="Normal 54 2" xfId="5428"/>
    <cellStyle name="Normal 54 2 2" xfId="5429"/>
    <cellStyle name="Normal 54 2 3" xfId="5430"/>
    <cellStyle name="Normal 54 2 4" xfId="5431"/>
    <cellStyle name="Normal 54 2 5" xfId="5432"/>
    <cellStyle name="Normal 54 2 6" xfId="5433"/>
    <cellStyle name="Normal 54 3" xfId="5434"/>
    <cellStyle name="Normal 54 4" xfId="5435"/>
    <cellStyle name="Normal 54 5" xfId="5436"/>
    <cellStyle name="Normal 54 6" xfId="5437"/>
    <cellStyle name="Normal 54 7" xfId="5438"/>
    <cellStyle name="Normal 54 8" xfId="5439"/>
    <cellStyle name="Normal 55" xfId="5440"/>
    <cellStyle name="Normal 55 2" xfId="5441"/>
    <cellStyle name="Normal 55 2 2" xfId="5442"/>
    <cellStyle name="Normal 55 2 3" xfId="5443"/>
    <cellStyle name="Normal 55 2 4" xfId="5444"/>
    <cellStyle name="Normal 55 2 5" xfId="5445"/>
    <cellStyle name="Normal 55 2 6" xfId="5446"/>
    <cellStyle name="Normal 55 3" xfId="5447"/>
    <cellStyle name="Normal 55 4" xfId="5448"/>
    <cellStyle name="Normal 55 5" xfId="5449"/>
    <cellStyle name="Normal 55 6" xfId="5450"/>
    <cellStyle name="Normal 55 7" xfId="5451"/>
    <cellStyle name="Normal 55 8" xfId="5452"/>
    <cellStyle name="Normal 56" xfId="5453"/>
    <cellStyle name="Normal 56 2" xfId="5454"/>
    <cellStyle name="Normal 56 2 2" xfId="5455"/>
    <cellStyle name="Normal 56 2 3" xfId="5456"/>
    <cellStyle name="Normal 56 2 4" xfId="5457"/>
    <cellStyle name="Normal 56 2 5" xfId="5458"/>
    <cellStyle name="Normal 56 2 6" xfId="5459"/>
    <cellStyle name="Normal 56 3" xfId="5460"/>
    <cellStyle name="Normal 56 4" xfId="5461"/>
    <cellStyle name="Normal 56 5" xfId="5462"/>
    <cellStyle name="Normal 56 6" xfId="5463"/>
    <cellStyle name="Normal 56 7" xfId="5464"/>
    <cellStyle name="Normal 56 8" xfId="5465"/>
    <cellStyle name="Normal 57" xfId="5466"/>
    <cellStyle name="Normal 57 2" xfId="5467"/>
    <cellStyle name="Normal 57 2 2" xfId="5468"/>
    <cellStyle name="Normal 57 2 3" xfId="5469"/>
    <cellStyle name="Normal 57 2 4" xfId="5470"/>
    <cellStyle name="Normal 57 2 5" xfId="5471"/>
    <cellStyle name="Normal 57 2 6" xfId="5472"/>
    <cellStyle name="Normal 57 3" xfId="5473"/>
    <cellStyle name="Normal 57 4" xfId="5474"/>
    <cellStyle name="Normal 57 5" xfId="5475"/>
    <cellStyle name="Normal 57 6" xfId="5476"/>
    <cellStyle name="Normal 57 7" xfId="5477"/>
    <cellStyle name="Normal 57 8" xfId="5478"/>
    <cellStyle name="Normal 58" xfId="5479"/>
    <cellStyle name="Normal 58 2" xfId="5480"/>
    <cellStyle name="Normal 58 2 2" xfId="5481"/>
    <cellStyle name="Normal 58 2 3" xfId="5482"/>
    <cellStyle name="Normal 58 2 4" xfId="5483"/>
    <cellStyle name="Normal 58 2 5" xfId="5484"/>
    <cellStyle name="Normal 58 2 6" xfId="5485"/>
    <cellStyle name="Normal 58 3" xfId="5486"/>
    <cellStyle name="Normal 58 4" xfId="5487"/>
    <cellStyle name="Normal 58 5" xfId="5488"/>
    <cellStyle name="Normal 58 6" xfId="5489"/>
    <cellStyle name="Normal 58 7" xfId="5490"/>
    <cellStyle name="Normal 58 8" xfId="5491"/>
    <cellStyle name="Normal 59" xfId="5492"/>
    <cellStyle name="Normal 59 2" xfId="5493"/>
    <cellStyle name="Normal 59 2 2" xfId="5494"/>
    <cellStyle name="Normal 59 2 3" xfId="5495"/>
    <cellStyle name="Normal 59 2 4" xfId="5496"/>
    <cellStyle name="Normal 59 2 5" xfId="5497"/>
    <cellStyle name="Normal 59 2 6" xfId="5498"/>
    <cellStyle name="Normal 59 3" xfId="5499"/>
    <cellStyle name="Normal 59 4" xfId="5500"/>
    <cellStyle name="Normal 59 5" xfId="5501"/>
    <cellStyle name="Normal 59 6" xfId="5502"/>
    <cellStyle name="Normal 59 7" xfId="5503"/>
    <cellStyle name="Normal 59 8" xfId="5504"/>
    <cellStyle name="Normal 6" xfId="5505"/>
    <cellStyle name="Normal 6 10" xfId="5506"/>
    <cellStyle name="Normal 6 11" xfId="5507"/>
    <cellStyle name="Normal 6 12" xfId="5508"/>
    <cellStyle name="Normal 6 16" xfId="5509"/>
    <cellStyle name="Normal 6 2" xfId="5510"/>
    <cellStyle name="Normal 6 2 10" xfId="5511"/>
    <cellStyle name="Normal 6 2 2" xfId="5512"/>
    <cellStyle name="Normal 6 2 2 2" xfId="5513"/>
    <cellStyle name="Normal 6 2 2 2 2" xfId="5514"/>
    <cellStyle name="Normal 6 2 2 2 2 2" xfId="5515"/>
    <cellStyle name="Normal 6 2 2 2 2 3" xfId="5516"/>
    <cellStyle name="Normal 6 2 2 2 2 4" xfId="5517"/>
    <cellStyle name="Normal 6 2 2 2 2 5" xfId="5518"/>
    <cellStyle name="Normal 6 2 2 2 2 6" xfId="5519"/>
    <cellStyle name="Normal 6 2 2 2 3" xfId="5520"/>
    <cellStyle name="Normal 6 2 2 2 4" xfId="5521"/>
    <cellStyle name="Normal 6 2 2 2 5" xfId="5522"/>
    <cellStyle name="Normal 6 2 2 2 6" xfId="5523"/>
    <cellStyle name="Normal 6 2 2 2 7" xfId="5524"/>
    <cellStyle name="Normal 6 2 2 3" xfId="5525"/>
    <cellStyle name="Normal 6 2 2 3 2" xfId="5526"/>
    <cellStyle name="Normal 6 2 2 3 3" xfId="5527"/>
    <cellStyle name="Normal 6 2 2 3 4" xfId="5528"/>
    <cellStyle name="Normal 6 2 2 3 5" xfId="5529"/>
    <cellStyle name="Normal 6 2 2 3 6" xfId="5530"/>
    <cellStyle name="Normal 6 2 2 4" xfId="5531"/>
    <cellStyle name="Normal 6 2 2 5" xfId="5532"/>
    <cellStyle name="Normal 6 2 2 6" xfId="5533"/>
    <cellStyle name="Normal 6 2 2 7" xfId="5534"/>
    <cellStyle name="Normal 6 2 2 8" xfId="5535"/>
    <cellStyle name="Normal 6 2 2 9" xfId="5536"/>
    <cellStyle name="Normal 6 2 3" xfId="5537"/>
    <cellStyle name="Normal 6 2 3 2" xfId="5538"/>
    <cellStyle name="Normal 6 2 3 2 2" xfId="5539"/>
    <cellStyle name="Normal 6 2 3 2 3" xfId="5540"/>
    <cellStyle name="Normal 6 2 3 2 4" xfId="5541"/>
    <cellStyle name="Normal 6 2 3 2 5" xfId="5542"/>
    <cellStyle name="Normal 6 2 3 2 6" xfId="5543"/>
    <cellStyle name="Normal 6 2 3 3" xfId="5544"/>
    <cellStyle name="Normal 6 2 3 4" xfId="5545"/>
    <cellStyle name="Normal 6 2 3 5" xfId="5546"/>
    <cellStyle name="Normal 6 2 3 6" xfId="5547"/>
    <cellStyle name="Normal 6 2 3 7" xfId="5548"/>
    <cellStyle name="Normal 6 2 4" xfId="5549"/>
    <cellStyle name="Normal 6 2 4 2" xfId="5550"/>
    <cellStyle name="Normal 6 2 4 3" xfId="5551"/>
    <cellStyle name="Normal 6 2 4 4" xfId="5552"/>
    <cellStyle name="Normal 6 2 4 5" xfId="5553"/>
    <cellStyle name="Normal 6 2 4 6" xfId="5554"/>
    <cellStyle name="Normal 6 2 5" xfId="5555"/>
    <cellStyle name="Normal 6 2 6" xfId="5556"/>
    <cellStyle name="Normal 6 2 7" xfId="5557"/>
    <cellStyle name="Normal 6 2 8" xfId="5558"/>
    <cellStyle name="Normal 6 2 9" xfId="5559"/>
    <cellStyle name="Normal 6 3" xfId="5560"/>
    <cellStyle name="Normal 6 3 2" xfId="5561"/>
    <cellStyle name="Normal 6 3 2 2" xfId="5562"/>
    <cellStyle name="Normal 6 3 2 2 2" xfId="5563"/>
    <cellStyle name="Normal 6 3 2 2 2 2" xfId="5564"/>
    <cellStyle name="Normal 6 3 2 2 2 3" xfId="5565"/>
    <cellStyle name="Normal 6 3 2 2 2 4" xfId="5566"/>
    <cellStyle name="Normal 6 3 2 2 2 5" xfId="5567"/>
    <cellStyle name="Normal 6 3 2 2 2 6" xfId="5568"/>
    <cellStyle name="Normal 6 3 2 2 3" xfId="5569"/>
    <cellStyle name="Normal 6 3 2 2 4" xfId="5570"/>
    <cellStyle name="Normal 6 3 2 2 5" xfId="5571"/>
    <cellStyle name="Normal 6 3 2 2 6" xfId="5572"/>
    <cellStyle name="Normal 6 3 2 2 7" xfId="5573"/>
    <cellStyle name="Normal 6 3 2 3" xfId="5574"/>
    <cellStyle name="Normal 6 3 2 3 2" xfId="5575"/>
    <cellStyle name="Normal 6 3 2 3 3" xfId="5576"/>
    <cellStyle name="Normal 6 3 2 3 4" xfId="5577"/>
    <cellStyle name="Normal 6 3 2 3 5" xfId="5578"/>
    <cellStyle name="Normal 6 3 2 3 6" xfId="5579"/>
    <cellStyle name="Normal 6 3 2 4" xfId="5580"/>
    <cellStyle name="Normal 6 3 2 5" xfId="5581"/>
    <cellStyle name="Normal 6 3 2 6" xfId="5582"/>
    <cellStyle name="Normal 6 3 2 7" xfId="5583"/>
    <cellStyle name="Normal 6 3 2 8" xfId="5584"/>
    <cellStyle name="Normal 6 3 3" xfId="5585"/>
    <cellStyle name="Normal 6 3 3 2" xfId="5586"/>
    <cellStyle name="Normal 6 3 3 2 2" xfId="5587"/>
    <cellStyle name="Normal 6 3 3 2 3" xfId="5588"/>
    <cellStyle name="Normal 6 3 3 2 4" xfId="5589"/>
    <cellStyle name="Normal 6 3 3 2 5" xfId="5590"/>
    <cellStyle name="Normal 6 3 3 2 6" xfId="5591"/>
    <cellStyle name="Normal 6 3 3 3" xfId="5592"/>
    <cellStyle name="Normal 6 3 3 4" xfId="5593"/>
    <cellStyle name="Normal 6 3 3 5" xfId="5594"/>
    <cellStyle name="Normal 6 3 3 6" xfId="5595"/>
    <cellStyle name="Normal 6 3 3 7" xfId="5596"/>
    <cellStyle name="Normal 6 3 4" xfId="5597"/>
    <cellStyle name="Normal 6 3 4 2" xfId="5598"/>
    <cellStyle name="Normal 6 3 4 3" xfId="5599"/>
    <cellStyle name="Normal 6 3 4 4" xfId="5600"/>
    <cellStyle name="Normal 6 3 4 5" xfId="5601"/>
    <cellStyle name="Normal 6 3 4 6" xfId="5602"/>
    <cellStyle name="Normal 6 3 5" xfId="5603"/>
    <cellStyle name="Normal 6 3 6" xfId="5604"/>
    <cellStyle name="Normal 6 3 7" xfId="5605"/>
    <cellStyle name="Normal 6 3 8" xfId="5606"/>
    <cellStyle name="Normal 6 3 9" xfId="5607"/>
    <cellStyle name="Normal 6 4" xfId="5608"/>
    <cellStyle name="Normal 6 4 2" xfId="5609"/>
    <cellStyle name="Normal 6 4 2 2" xfId="5610"/>
    <cellStyle name="Normal 6 4 2 2 2" xfId="5611"/>
    <cellStyle name="Normal 6 4 2 2 2 2" xfId="5612"/>
    <cellStyle name="Normal 6 4 2 2 2 3" xfId="5613"/>
    <cellStyle name="Normal 6 4 2 2 2 4" xfId="5614"/>
    <cellStyle name="Normal 6 4 2 2 2 5" xfId="5615"/>
    <cellStyle name="Normal 6 4 2 2 2 6" xfId="5616"/>
    <cellStyle name="Normal 6 4 2 2 3" xfId="5617"/>
    <cellStyle name="Normal 6 4 2 2 4" xfId="5618"/>
    <cellStyle name="Normal 6 4 2 2 5" xfId="5619"/>
    <cellStyle name="Normal 6 4 2 2 6" xfId="5620"/>
    <cellStyle name="Normal 6 4 2 2 7" xfId="5621"/>
    <cellStyle name="Normal 6 4 2 3" xfId="5622"/>
    <cellStyle name="Normal 6 4 2 3 2" xfId="5623"/>
    <cellStyle name="Normal 6 4 2 3 3" xfId="5624"/>
    <cellStyle name="Normal 6 4 2 3 4" xfId="5625"/>
    <cellStyle name="Normal 6 4 2 3 5" xfId="5626"/>
    <cellStyle name="Normal 6 4 2 3 6" xfId="5627"/>
    <cellStyle name="Normal 6 4 2 4" xfId="5628"/>
    <cellStyle name="Normal 6 4 2 5" xfId="5629"/>
    <cellStyle name="Normal 6 4 2 6" xfId="5630"/>
    <cellStyle name="Normal 6 4 2 7" xfId="5631"/>
    <cellStyle name="Normal 6 4 2 8" xfId="5632"/>
    <cellStyle name="Normal 6 4 3" xfId="5633"/>
    <cellStyle name="Normal 6 4 3 2" xfId="5634"/>
    <cellStyle name="Normal 6 4 3 2 2" xfId="5635"/>
    <cellStyle name="Normal 6 4 3 2 3" xfId="5636"/>
    <cellStyle name="Normal 6 4 3 2 4" xfId="5637"/>
    <cellStyle name="Normal 6 4 3 2 5" xfId="5638"/>
    <cellStyle name="Normal 6 4 3 2 6" xfId="5639"/>
    <cellStyle name="Normal 6 4 3 3" xfId="5640"/>
    <cellStyle name="Normal 6 4 3 4" xfId="5641"/>
    <cellStyle name="Normal 6 4 3 5" xfId="5642"/>
    <cellStyle name="Normal 6 4 3 6" xfId="5643"/>
    <cellStyle name="Normal 6 4 3 7" xfId="5644"/>
    <cellStyle name="Normal 6 4 4" xfId="5645"/>
    <cellStyle name="Normal 6 4 4 2" xfId="5646"/>
    <cellStyle name="Normal 6 4 4 3" xfId="5647"/>
    <cellStyle name="Normal 6 4 4 4" xfId="5648"/>
    <cellStyle name="Normal 6 4 4 5" xfId="5649"/>
    <cellStyle name="Normal 6 4 4 6" xfId="5650"/>
    <cellStyle name="Normal 6 4 5" xfId="5651"/>
    <cellStyle name="Normal 6 4 6" xfId="5652"/>
    <cellStyle name="Normal 6 4 7" xfId="5653"/>
    <cellStyle name="Normal 6 4 8" xfId="5654"/>
    <cellStyle name="Normal 6 4 9" xfId="5655"/>
    <cellStyle name="Normal 6 5" xfId="5656"/>
    <cellStyle name="Normal 6 5 2" xfId="5657"/>
    <cellStyle name="Normal 6 6" xfId="5658"/>
    <cellStyle name="Normal 6 6 2" xfId="5659"/>
    <cellStyle name="Normal 6 7" xfId="5660"/>
    <cellStyle name="Normal 6 7 2" xfId="5661"/>
    <cellStyle name="Normal 6 8" xfId="5662"/>
    <cellStyle name="Normal 6 9" xfId="5663"/>
    <cellStyle name="Normal 60" xfId="5664"/>
    <cellStyle name="Normal 60 2" xfId="5665"/>
    <cellStyle name="Normal 60 2 2" xfId="5666"/>
    <cellStyle name="Normal 60 2 3" xfId="5667"/>
    <cellStyle name="Normal 60 2 4" xfId="5668"/>
    <cellStyle name="Normal 60 2 5" xfId="5669"/>
    <cellStyle name="Normal 60 2 6" xfId="5670"/>
    <cellStyle name="Normal 60 3" xfId="5671"/>
    <cellStyle name="Normal 60 4" xfId="5672"/>
    <cellStyle name="Normal 60 5" xfId="5673"/>
    <cellStyle name="Normal 60 6" xfId="5674"/>
    <cellStyle name="Normal 60 7" xfId="5675"/>
    <cellStyle name="Normal 60 8" xfId="5676"/>
    <cellStyle name="Normal 61" xfId="5677"/>
    <cellStyle name="Normal 61 2" xfId="5678"/>
    <cellStyle name="Normal 61 2 2" xfId="5679"/>
    <cellStyle name="Normal 61 2 3" xfId="5680"/>
    <cellStyle name="Normal 61 2 4" xfId="5681"/>
    <cellStyle name="Normal 61 2 5" xfId="5682"/>
    <cellStyle name="Normal 61 2 6" xfId="5683"/>
    <cellStyle name="Normal 61 3" xfId="5684"/>
    <cellStyle name="Normal 61 4" xfId="5685"/>
    <cellStyle name="Normal 61 5" xfId="5686"/>
    <cellStyle name="Normal 61 6" xfId="5687"/>
    <cellStyle name="Normal 61 7" xfId="5688"/>
    <cellStyle name="Normal 61 8" xfId="5689"/>
    <cellStyle name="Normal 62" xfId="5690"/>
    <cellStyle name="Normal 62 2" xfId="5691"/>
    <cellStyle name="Normal 62 2 2" xfId="5692"/>
    <cellStyle name="Normal 62 2 3" xfId="5693"/>
    <cellStyle name="Normal 62 2 4" xfId="5694"/>
    <cellStyle name="Normal 62 2 5" xfId="5695"/>
    <cellStyle name="Normal 62 2 6" xfId="5696"/>
    <cellStyle name="Normal 62 3" xfId="5697"/>
    <cellStyle name="Normal 62 4" xfId="5698"/>
    <cellStyle name="Normal 62 5" xfId="5699"/>
    <cellStyle name="Normal 62 6" xfId="5700"/>
    <cellStyle name="Normal 62 7" xfId="5701"/>
    <cellStyle name="Normal 62 8" xfId="5702"/>
    <cellStyle name="Normal 63" xfId="5703"/>
    <cellStyle name="Normal 63 2" xfId="5704"/>
    <cellStyle name="Normal 63 2 2" xfId="5705"/>
    <cellStyle name="Normal 63 2 3" xfId="5706"/>
    <cellStyle name="Normal 63 2 4" xfId="5707"/>
    <cellStyle name="Normal 63 2 5" xfId="5708"/>
    <cellStyle name="Normal 63 2 6" xfId="5709"/>
    <cellStyle name="Normal 63 2 7" xfId="5710"/>
    <cellStyle name="Normal 63 3" xfId="5711"/>
    <cellStyle name="Normal 63 4" xfId="5712"/>
    <cellStyle name="Normal 63 5" xfId="5713"/>
    <cellStyle name="Normal 63 6" xfId="5714"/>
    <cellStyle name="Normal 63 7" xfId="5715"/>
    <cellStyle name="Normal 63 8" xfId="5716"/>
    <cellStyle name="Normal 64" xfId="5717"/>
    <cellStyle name="Normal 64 2" xfId="5718"/>
    <cellStyle name="Normal 64 2 2" xfId="5719"/>
    <cellStyle name="Normal 64 2 3" xfId="5720"/>
    <cellStyle name="Normal 64 2 4" xfId="5721"/>
    <cellStyle name="Normal 64 2 5" xfId="5722"/>
    <cellStyle name="Normal 64 2 6" xfId="5723"/>
    <cellStyle name="Normal 64 2 7" xfId="5724"/>
    <cellStyle name="Normal 64 3" xfId="5725"/>
    <cellStyle name="Normal 64 4" xfId="5726"/>
    <cellStyle name="Normal 64 5" xfId="5727"/>
    <cellStyle name="Normal 64 6" xfId="5728"/>
    <cellStyle name="Normal 64 7" xfId="5729"/>
    <cellStyle name="Normal 64 8" xfId="5730"/>
    <cellStyle name="Normal 65" xfId="5731"/>
    <cellStyle name="Normal 65 2" xfId="5732"/>
    <cellStyle name="Normal 65 2 2" xfId="5733"/>
    <cellStyle name="Normal 65 2 3" xfId="5734"/>
    <cellStyle name="Normal 65 2 4" xfId="5735"/>
    <cellStyle name="Normal 65 2 5" xfId="5736"/>
    <cellStyle name="Normal 65 2 6" xfId="5737"/>
    <cellStyle name="Normal 65 3" xfId="5738"/>
    <cellStyle name="Normal 65 4" xfId="5739"/>
    <cellStyle name="Normal 65 5" xfId="5740"/>
    <cellStyle name="Normal 65 6" xfId="5741"/>
    <cellStyle name="Normal 65 7" xfId="5742"/>
    <cellStyle name="Normal 66" xfId="5743"/>
    <cellStyle name="Normal 66 2" xfId="5744"/>
    <cellStyle name="Normal 66 2 2" xfId="5745"/>
    <cellStyle name="Normal 66 2 3" xfId="5746"/>
    <cellStyle name="Normal 66 2 4" xfId="5747"/>
    <cellStyle name="Normal 66 2 5" xfId="5748"/>
    <cellStyle name="Normal 66 2 6" xfId="5749"/>
    <cellStyle name="Normal 66 3" xfId="5750"/>
    <cellStyle name="Normal 66 4" xfId="5751"/>
    <cellStyle name="Normal 66 5" xfId="5752"/>
    <cellStyle name="Normal 66 6" xfId="5753"/>
    <cellStyle name="Normal 66 7" xfId="5754"/>
    <cellStyle name="Normal 66 8" xfId="5755"/>
    <cellStyle name="Normal 67" xfId="5756"/>
    <cellStyle name="Normal 67 2" xfId="5757"/>
    <cellStyle name="Normal 67 2 2" xfId="5758"/>
    <cellStyle name="Normal 67 2 3" xfId="5759"/>
    <cellStyle name="Normal 67 2 4" xfId="5760"/>
    <cellStyle name="Normal 67 2 5" xfId="5761"/>
    <cellStyle name="Normal 67 2 6" xfId="5762"/>
    <cellStyle name="Normal 67 3" xfId="5763"/>
    <cellStyle name="Normal 67 4" xfId="5764"/>
    <cellStyle name="Normal 67 5" xfId="5765"/>
    <cellStyle name="Normal 67 6" xfId="5766"/>
    <cellStyle name="Normal 67 7" xfId="5767"/>
    <cellStyle name="Normal 67 8" xfId="5768"/>
    <cellStyle name="Normal 68" xfId="5769"/>
    <cellStyle name="Normal 68 2" xfId="5770"/>
    <cellStyle name="Normal 68 2 2" xfId="5771"/>
    <cellStyle name="Normal 68 2 3" xfId="5772"/>
    <cellStyle name="Normal 68 2 4" xfId="5773"/>
    <cellStyle name="Normal 68 2 5" xfId="5774"/>
    <cellStyle name="Normal 68 2 6" xfId="5775"/>
    <cellStyle name="Normal 68 3" xfId="5776"/>
    <cellStyle name="Normal 68 4" xfId="5777"/>
    <cellStyle name="Normal 68 5" xfId="5778"/>
    <cellStyle name="Normal 68 6" xfId="5779"/>
    <cellStyle name="Normal 68 7" xfId="5780"/>
    <cellStyle name="Normal 68 8" xfId="5781"/>
    <cellStyle name="Normal 69" xfId="5782"/>
    <cellStyle name="Normal 69 2" xfId="5783"/>
    <cellStyle name="Normal 69 2 2" xfId="5784"/>
    <cellStyle name="Normal 69 2 3" xfId="5785"/>
    <cellStyle name="Normal 69 2 4" xfId="5786"/>
    <cellStyle name="Normal 69 2 5" xfId="5787"/>
    <cellStyle name="Normal 69 2 6" xfId="5788"/>
    <cellStyle name="Normal 69 3" xfId="5789"/>
    <cellStyle name="Normal 69 4" xfId="5790"/>
    <cellStyle name="Normal 69 5" xfId="5791"/>
    <cellStyle name="Normal 69 6" xfId="5792"/>
    <cellStyle name="Normal 69 7" xfId="5793"/>
    <cellStyle name="Normal 69 8" xfId="5794"/>
    <cellStyle name="Normal 7" xfId="5795"/>
    <cellStyle name="Normal 7 2" xfId="5796"/>
    <cellStyle name="Normal 7 2 10" xfId="5797"/>
    <cellStyle name="Normal 7 2 2" xfId="5798"/>
    <cellStyle name="Normal 7 2 2 2" xfId="5799"/>
    <cellStyle name="Normal 7 2 2 2 2" xfId="5800"/>
    <cellStyle name="Normal 7 2 2 2 2 2" xfId="5801"/>
    <cellStyle name="Normal 7 2 2 2 2 3" xfId="5802"/>
    <cellStyle name="Normal 7 2 2 2 2 4" xfId="5803"/>
    <cellStyle name="Normal 7 2 2 2 2 5" xfId="5804"/>
    <cellStyle name="Normal 7 2 2 2 2 6" xfId="5805"/>
    <cellStyle name="Normal 7 2 2 2 3" xfId="5806"/>
    <cellStyle name="Normal 7 2 2 2 4" xfId="5807"/>
    <cellStyle name="Normal 7 2 2 2 5" xfId="5808"/>
    <cellStyle name="Normal 7 2 2 2 6" xfId="5809"/>
    <cellStyle name="Normal 7 2 2 2 7" xfId="5810"/>
    <cellStyle name="Normal 7 2 2 3" xfId="5811"/>
    <cellStyle name="Normal 7 2 2 3 2" xfId="5812"/>
    <cellStyle name="Normal 7 2 2 3 3" xfId="5813"/>
    <cellStyle name="Normal 7 2 2 3 4" xfId="5814"/>
    <cellStyle name="Normal 7 2 2 3 5" xfId="5815"/>
    <cellStyle name="Normal 7 2 2 3 6" xfId="5816"/>
    <cellStyle name="Normal 7 2 2 4" xfId="5817"/>
    <cellStyle name="Normal 7 2 2 5" xfId="5818"/>
    <cellStyle name="Normal 7 2 2 6" xfId="5819"/>
    <cellStyle name="Normal 7 2 2 7" xfId="5820"/>
    <cellStyle name="Normal 7 2 2 8" xfId="5821"/>
    <cellStyle name="Normal 7 2 3" xfId="5822"/>
    <cellStyle name="Normal 7 2 3 2" xfId="5823"/>
    <cellStyle name="Normal 7 2 3 2 2" xfId="5824"/>
    <cellStyle name="Normal 7 2 3 2 3" xfId="5825"/>
    <cellStyle name="Normal 7 2 3 2 4" xfId="5826"/>
    <cellStyle name="Normal 7 2 3 2 5" xfId="5827"/>
    <cellStyle name="Normal 7 2 3 2 6" xfId="5828"/>
    <cellStyle name="Normal 7 2 3 3" xfId="5829"/>
    <cellStyle name="Normal 7 2 3 4" xfId="5830"/>
    <cellStyle name="Normal 7 2 3 5" xfId="5831"/>
    <cellStyle name="Normal 7 2 3 6" xfId="5832"/>
    <cellStyle name="Normal 7 2 3 7" xfId="5833"/>
    <cellStyle name="Normal 7 2 4" xfId="5834"/>
    <cellStyle name="Normal 7 2 4 2" xfId="5835"/>
    <cellStyle name="Normal 7 2 4 3" xfId="5836"/>
    <cellStyle name="Normal 7 2 4 4" xfId="5837"/>
    <cellStyle name="Normal 7 2 4 5" xfId="5838"/>
    <cellStyle name="Normal 7 2 4 6" xfId="5839"/>
    <cellStyle name="Normal 7 2 5" xfId="5840"/>
    <cellStyle name="Normal 7 2 6" xfId="5841"/>
    <cellStyle name="Normal 7 2 7" xfId="5842"/>
    <cellStyle name="Normal 7 2 8" xfId="5843"/>
    <cellStyle name="Normal 7 2 9" xfId="5844"/>
    <cellStyle name="Normal 7 3" xfId="5845"/>
    <cellStyle name="Normal 7 3 2" xfId="5846"/>
    <cellStyle name="Normal 7 3 2 2" xfId="5847"/>
    <cellStyle name="Normal 7 3 2 2 2" xfId="5848"/>
    <cellStyle name="Normal 7 3 2 2 2 2" xfId="5849"/>
    <cellStyle name="Normal 7 3 2 2 2 3" xfId="5850"/>
    <cellStyle name="Normal 7 3 2 2 2 4" xfId="5851"/>
    <cellStyle name="Normal 7 3 2 2 2 5" xfId="5852"/>
    <cellStyle name="Normal 7 3 2 2 2 6" xfId="5853"/>
    <cellStyle name="Normal 7 3 2 2 3" xfId="5854"/>
    <cellStyle name="Normal 7 3 2 2 4" xfId="5855"/>
    <cellStyle name="Normal 7 3 2 2 5" xfId="5856"/>
    <cellStyle name="Normal 7 3 2 2 6" xfId="5857"/>
    <cellStyle name="Normal 7 3 2 2 7" xfId="5858"/>
    <cellStyle name="Normal 7 3 2 3" xfId="5859"/>
    <cellStyle name="Normal 7 3 2 3 2" xfId="5860"/>
    <cellStyle name="Normal 7 3 2 3 3" xfId="5861"/>
    <cellStyle name="Normal 7 3 2 3 4" xfId="5862"/>
    <cellStyle name="Normal 7 3 2 3 5" xfId="5863"/>
    <cellStyle name="Normal 7 3 2 3 6" xfId="5864"/>
    <cellStyle name="Normal 7 3 2 4" xfId="5865"/>
    <cellStyle name="Normal 7 3 2 5" xfId="5866"/>
    <cellStyle name="Normal 7 3 2 6" xfId="5867"/>
    <cellStyle name="Normal 7 3 2 7" xfId="5868"/>
    <cellStyle name="Normal 7 3 2 8" xfId="5869"/>
    <cellStyle name="Normal 7 3 3" xfId="5870"/>
    <cellStyle name="Normal 7 3 3 2" xfId="5871"/>
    <cellStyle name="Normal 7 3 3 2 2" xfId="5872"/>
    <cellStyle name="Normal 7 3 3 2 3" xfId="5873"/>
    <cellStyle name="Normal 7 3 3 2 4" xfId="5874"/>
    <cellStyle name="Normal 7 3 3 2 5" xfId="5875"/>
    <cellStyle name="Normal 7 3 3 2 6" xfId="5876"/>
    <cellStyle name="Normal 7 3 3 3" xfId="5877"/>
    <cellStyle name="Normal 7 3 3 4" xfId="5878"/>
    <cellStyle name="Normal 7 3 3 5" xfId="5879"/>
    <cellStyle name="Normal 7 3 3 6" xfId="5880"/>
    <cellStyle name="Normal 7 3 3 7" xfId="5881"/>
    <cellStyle name="Normal 7 3 4" xfId="5882"/>
    <cellStyle name="Normal 7 3 4 2" xfId="5883"/>
    <cellStyle name="Normal 7 3 4 3" xfId="5884"/>
    <cellStyle name="Normal 7 3 4 4" xfId="5885"/>
    <cellStyle name="Normal 7 3 4 5" xfId="5886"/>
    <cellStyle name="Normal 7 3 4 6" xfId="5887"/>
    <cellStyle name="Normal 7 3 5" xfId="5888"/>
    <cellStyle name="Normal 7 3 6" xfId="5889"/>
    <cellStyle name="Normal 7 3 7" xfId="5890"/>
    <cellStyle name="Normal 7 3 8" xfId="5891"/>
    <cellStyle name="Normal 7 3 9" xfId="5892"/>
    <cellStyle name="Normal 7 4" xfId="5893"/>
    <cellStyle name="Normal 7 4 2" xfId="5894"/>
    <cellStyle name="Normal 7 4 2 2" xfId="5895"/>
    <cellStyle name="Normal 7 4 2 2 2" xfId="5896"/>
    <cellStyle name="Normal 7 4 2 2 2 2" xfId="5897"/>
    <cellStyle name="Normal 7 4 2 2 2 3" xfId="5898"/>
    <cellStyle name="Normal 7 4 2 2 2 4" xfId="5899"/>
    <cellStyle name="Normal 7 4 2 2 2 5" xfId="5900"/>
    <cellStyle name="Normal 7 4 2 2 2 6" xfId="5901"/>
    <cellStyle name="Normal 7 4 2 2 3" xfId="5902"/>
    <cellStyle name="Normal 7 4 2 2 4" xfId="5903"/>
    <cellStyle name="Normal 7 4 2 2 5" xfId="5904"/>
    <cellStyle name="Normal 7 4 2 2 6" xfId="5905"/>
    <cellStyle name="Normal 7 4 2 2 7" xfId="5906"/>
    <cellStyle name="Normal 7 4 2 3" xfId="5907"/>
    <cellStyle name="Normal 7 4 2 3 2" xfId="5908"/>
    <cellStyle name="Normal 7 4 2 3 3" xfId="5909"/>
    <cellStyle name="Normal 7 4 2 3 4" xfId="5910"/>
    <cellStyle name="Normal 7 4 2 3 5" xfId="5911"/>
    <cellStyle name="Normal 7 4 2 3 6" xfId="5912"/>
    <cellStyle name="Normal 7 4 2 4" xfId="5913"/>
    <cellStyle name="Normal 7 4 2 5" xfId="5914"/>
    <cellStyle name="Normal 7 4 2 6" xfId="5915"/>
    <cellStyle name="Normal 7 4 2 7" xfId="5916"/>
    <cellStyle name="Normal 7 4 2 8" xfId="5917"/>
    <cellStyle name="Normal 7 4 3" xfId="5918"/>
    <cellStyle name="Normal 7 4 3 2" xfId="5919"/>
    <cellStyle name="Normal 7 4 3 2 2" xfId="5920"/>
    <cellStyle name="Normal 7 4 3 2 3" xfId="5921"/>
    <cellStyle name="Normal 7 4 3 2 4" xfId="5922"/>
    <cellStyle name="Normal 7 4 3 2 5" xfId="5923"/>
    <cellStyle name="Normal 7 4 3 2 6" xfId="5924"/>
    <cellStyle name="Normal 7 4 3 3" xfId="5925"/>
    <cellStyle name="Normal 7 4 3 4" xfId="5926"/>
    <cellStyle name="Normal 7 4 3 5" xfId="5927"/>
    <cellStyle name="Normal 7 4 3 6" xfId="5928"/>
    <cellStyle name="Normal 7 4 3 7" xfId="5929"/>
    <cellStyle name="Normal 7 4 4" xfId="5930"/>
    <cellStyle name="Normal 7 4 4 2" xfId="5931"/>
    <cellStyle name="Normal 7 4 4 3" xfId="5932"/>
    <cellStyle name="Normal 7 4 4 4" xfId="5933"/>
    <cellStyle name="Normal 7 4 4 5" xfId="5934"/>
    <cellStyle name="Normal 7 4 4 6" xfId="5935"/>
    <cellStyle name="Normal 7 4 5" xfId="5936"/>
    <cellStyle name="Normal 7 4 6" xfId="5937"/>
    <cellStyle name="Normal 7 4 7" xfId="5938"/>
    <cellStyle name="Normal 7 4 8" xfId="5939"/>
    <cellStyle name="Normal 7 4 9" xfId="5940"/>
    <cellStyle name="Normal 7 5" xfId="5941"/>
    <cellStyle name="Normal 7 5 2" xfId="5942"/>
    <cellStyle name="Normal 7 6" xfId="5943"/>
    <cellStyle name="Normal 7 6 2" xfId="5944"/>
    <cellStyle name="Normal 7 7" xfId="5945"/>
    <cellStyle name="Normal 7 8" xfId="5946"/>
    <cellStyle name="Normal 7 9" xfId="5947"/>
    <cellStyle name="Normal 70" xfId="5948"/>
    <cellStyle name="Normal 70 2" xfId="5949"/>
    <cellStyle name="Normal 70 2 2" xfId="5950"/>
    <cellStyle name="Normal 70 2 3" xfId="5951"/>
    <cellStyle name="Normal 70 2 4" xfId="5952"/>
    <cellStyle name="Normal 70 2 5" xfId="5953"/>
    <cellStyle name="Normal 70 2 6" xfId="5954"/>
    <cellStyle name="Normal 70 3" xfId="5955"/>
    <cellStyle name="Normal 70 4" xfId="5956"/>
    <cellStyle name="Normal 70 5" xfId="5957"/>
    <cellStyle name="Normal 70 6" xfId="5958"/>
    <cellStyle name="Normal 70 7" xfId="5959"/>
    <cellStyle name="Normal 70 8" xfId="5960"/>
    <cellStyle name="Normal 71" xfId="5961"/>
    <cellStyle name="Normal 71 2" xfId="5962"/>
    <cellStyle name="Normal 71 2 2" xfId="5963"/>
    <cellStyle name="Normal 71 2 3" xfId="5964"/>
    <cellStyle name="Normal 71 2 4" xfId="5965"/>
    <cellStyle name="Normal 71 2 5" xfId="5966"/>
    <cellStyle name="Normal 71 2 6" xfId="5967"/>
    <cellStyle name="Normal 71 3" xfId="5968"/>
    <cellStyle name="Normal 71 4" xfId="5969"/>
    <cellStyle name="Normal 71 5" xfId="5970"/>
    <cellStyle name="Normal 71 6" xfId="5971"/>
    <cellStyle name="Normal 71 7" xfId="5972"/>
    <cellStyle name="Normal 71 8" xfId="5973"/>
    <cellStyle name="Normal 72" xfId="5974"/>
    <cellStyle name="Normal 72 2" xfId="5975"/>
    <cellStyle name="Normal 72 2 2" xfId="5976"/>
    <cellStyle name="Normal 72 2 3" xfId="5977"/>
    <cellStyle name="Normal 72 2 4" xfId="5978"/>
    <cellStyle name="Normal 72 2 5" xfId="5979"/>
    <cellStyle name="Normal 72 2 6" xfId="5980"/>
    <cellStyle name="Normal 72 3" xfId="5981"/>
    <cellStyle name="Normal 72 4" xfId="5982"/>
    <cellStyle name="Normal 72 5" xfId="5983"/>
    <cellStyle name="Normal 72 6" xfId="5984"/>
    <cellStyle name="Normal 72 7" xfId="5985"/>
    <cellStyle name="Normal 73" xfId="5986"/>
    <cellStyle name="Normal 73 2" xfId="5987"/>
    <cellStyle name="Normal 73 2 2" xfId="5988"/>
    <cellStyle name="Normal 73 2 3" xfId="5989"/>
    <cellStyle name="Normal 73 2 4" xfId="5990"/>
    <cellStyle name="Normal 73 2 5" xfId="5991"/>
    <cellStyle name="Normal 73 2 6" xfId="5992"/>
    <cellStyle name="Normal 73 3" xfId="5993"/>
    <cellStyle name="Normal 73 4" xfId="5994"/>
    <cellStyle name="Normal 73 5" xfId="5995"/>
    <cellStyle name="Normal 73 6" xfId="5996"/>
    <cellStyle name="Normal 73 7" xfId="5997"/>
    <cellStyle name="Normal 74" xfId="5998"/>
    <cellStyle name="Normal 74 2" xfId="5999"/>
    <cellStyle name="Normal 74 2 2" xfId="6000"/>
    <cellStyle name="Normal 74 2 3" xfId="6001"/>
    <cellStyle name="Normal 74 2 4" xfId="6002"/>
    <cellStyle name="Normal 74 2 5" xfId="6003"/>
    <cellStyle name="Normal 74 2 6" xfId="6004"/>
    <cellStyle name="Normal 74 3" xfId="6005"/>
    <cellStyle name="Normal 74 4" xfId="6006"/>
    <cellStyle name="Normal 74 5" xfId="6007"/>
    <cellStyle name="Normal 74 6" xfId="6008"/>
    <cellStyle name="Normal 74 7" xfId="6009"/>
    <cellStyle name="Normal 75" xfId="6010"/>
    <cellStyle name="Normal 75 2" xfId="6011"/>
    <cellStyle name="Normal 75 2 2" xfId="6012"/>
    <cellStyle name="Normal 75 2 3" xfId="6013"/>
    <cellStyle name="Normal 75 2 4" xfId="6014"/>
    <cellStyle name="Normal 75 2 5" xfId="6015"/>
    <cellStyle name="Normal 75 2 6" xfId="6016"/>
    <cellStyle name="Normal 75 3" xfId="6017"/>
    <cellStyle name="Normal 75 4" xfId="6018"/>
    <cellStyle name="Normal 75 5" xfId="6019"/>
    <cellStyle name="Normal 75 6" xfId="6020"/>
    <cellStyle name="Normal 75 7" xfId="6021"/>
    <cellStyle name="Normal 76" xfId="6022"/>
    <cellStyle name="Normal 76 2" xfId="6023"/>
    <cellStyle name="Normal 76 2 2" xfId="6024"/>
    <cellStyle name="Normal 76 2 3" xfId="6025"/>
    <cellStyle name="Normal 76 2 4" xfId="6026"/>
    <cellStyle name="Normal 76 2 5" xfId="6027"/>
    <cellStyle name="Normal 76 2 6" xfId="6028"/>
    <cellStyle name="Normal 76 3" xfId="6029"/>
    <cellStyle name="Normal 76 4" xfId="6030"/>
    <cellStyle name="Normal 76 5" xfId="6031"/>
    <cellStyle name="Normal 76 6" xfId="6032"/>
    <cellStyle name="Normal 76 7" xfId="6033"/>
    <cellStyle name="Normal 77" xfId="6034"/>
    <cellStyle name="Normal 77 2" xfId="6035"/>
    <cellStyle name="Normal 77 2 2" xfId="6036"/>
    <cellStyle name="Normal 77 2 3" xfId="6037"/>
    <cellStyle name="Normal 77 2 4" xfId="6038"/>
    <cellStyle name="Normal 77 2 5" xfId="6039"/>
    <cellStyle name="Normal 77 2 6" xfId="6040"/>
    <cellStyle name="Normal 77 3" xfId="6041"/>
    <cellStyle name="Normal 77 4" xfId="6042"/>
    <cellStyle name="Normal 77 5" xfId="6043"/>
    <cellStyle name="Normal 77 6" xfId="6044"/>
    <cellStyle name="Normal 77 7" xfId="6045"/>
    <cellStyle name="Normal 78" xfId="6046"/>
    <cellStyle name="Normal 78 2" xfId="6047"/>
    <cellStyle name="Normal 78 2 2" xfId="6048"/>
    <cellStyle name="Normal 78 2 3" xfId="6049"/>
    <cellStyle name="Normal 78 2 4" xfId="6050"/>
    <cellStyle name="Normal 78 2 5" xfId="6051"/>
    <cellStyle name="Normal 78 2 6" xfId="6052"/>
    <cellStyle name="Normal 78 3" xfId="6053"/>
    <cellStyle name="Normal 78 4" xfId="6054"/>
    <cellStyle name="Normal 78 5" xfId="6055"/>
    <cellStyle name="Normal 78 6" xfId="6056"/>
    <cellStyle name="Normal 78 7" xfId="6057"/>
    <cellStyle name="Normal 79" xfId="6058"/>
    <cellStyle name="Normal 79 2" xfId="6059"/>
    <cellStyle name="Normal 79 2 2" xfId="6060"/>
    <cellStyle name="Normal 79 2 3" xfId="6061"/>
    <cellStyle name="Normal 79 2 4" xfId="6062"/>
    <cellStyle name="Normal 79 2 5" xfId="6063"/>
    <cellStyle name="Normal 79 2 6" xfId="6064"/>
    <cellStyle name="Normal 79 3" xfId="6065"/>
    <cellStyle name="Normal 79 4" xfId="6066"/>
    <cellStyle name="Normal 79 5" xfId="6067"/>
    <cellStyle name="Normal 79 6" xfId="6068"/>
    <cellStyle name="Normal 79 7" xfId="6069"/>
    <cellStyle name="Normal 8" xfId="6070"/>
    <cellStyle name="Normal 8 10" xfId="6071"/>
    <cellStyle name="Normal 8 11" xfId="6072"/>
    <cellStyle name="Normal 8 12" xfId="6073"/>
    <cellStyle name="Normal 8 2" xfId="6074"/>
    <cellStyle name="Normal 8 2 10" xfId="6075"/>
    <cellStyle name="Normal 8 2 2" xfId="6076"/>
    <cellStyle name="Normal 8 2 2 2" xfId="6077"/>
    <cellStyle name="Normal 8 2 2 2 2" xfId="6078"/>
    <cellStyle name="Normal 8 2 2 2 2 2" xfId="6079"/>
    <cellStyle name="Normal 8 2 2 2 2 3" xfId="6080"/>
    <cellStyle name="Normal 8 2 2 2 2 4" xfId="6081"/>
    <cellStyle name="Normal 8 2 2 2 2 5" xfId="6082"/>
    <cellStyle name="Normal 8 2 2 2 2 6" xfId="6083"/>
    <cellStyle name="Normal 8 2 2 2 3" xfId="6084"/>
    <cellStyle name="Normal 8 2 2 2 4" xfId="6085"/>
    <cellStyle name="Normal 8 2 2 2 5" xfId="6086"/>
    <cellStyle name="Normal 8 2 2 2 6" xfId="6087"/>
    <cellStyle name="Normal 8 2 2 2 7" xfId="6088"/>
    <cellStyle name="Normal 8 2 2 3" xfId="6089"/>
    <cellStyle name="Normal 8 2 2 3 2" xfId="6090"/>
    <cellStyle name="Normal 8 2 2 3 3" xfId="6091"/>
    <cellStyle name="Normal 8 2 2 3 4" xfId="6092"/>
    <cellStyle name="Normal 8 2 2 3 5" xfId="6093"/>
    <cellStyle name="Normal 8 2 2 3 6" xfId="6094"/>
    <cellStyle name="Normal 8 2 2 4" xfId="6095"/>
    <cellStyle name="Normal 8 2 2 5" xfId="6096"/>
    <cellStyle name="Normal 8 2 2 6" xfId="6097"/>
    <cellStyle name="Normal 8 2 2 7" xfId="6098"/>
    <cellStyle name="Normal 8 2 2 8" xfId="6099"/>
    <cellStyle name="Normal 8 2 2 9" xfId="6100"/>
    <cellStyle name="Normal 8 2 3" xfId="6101"/>
    <cellStyle name="Normal 8 2 3 2" xfId="6102"/>
    <cellStyle name="Normal 8 2 3 2 2" xfId="6103"/>
    <cellStyle name="Normal 8 2 3 2 3" xfId="6104"/>
    <cellStyle name="Normal 8 2 3 2 4" xfId="6105"/>
    <cellStyle name="Normal 8 2 3 2 5" xfId="6106"/>
    <cellStyle name="Normal 8 2 3 2 6" xfId="6107"/>
    <cellStyle name="Normal 8 2 3 3" xfId="6108"/>
    <cellStyle name="Normal 8 2 3 4" xfId="6109"/>
    <cellStyle name="Normal 8 2 3 5" xfId="6110"/>
    <cellStyle name="Normal 8 2 3 6" xfId="6111"/>
    <cellStyle name="Normal 8 2 3 7" xfId="6112"/>
    <cellStyle name="Normal 8 2 4" xfId="6113"/>
    <cellStyle name="Normal 8 2 4 2" xfId="6114"/>
    <cellStyle name="Normal 8 2 4 3" xfId="6115"/>
    <cellStyle name="Normal 8 2 4 4" xfId="6116"/>
    <cellStyle name="Normal 8 2 4 5" xfId="6117"/>
    <cellStyle name="Normal 8 2 4 6" xfId="6118"/>
    <cellStyle name="Normal 8 2 5" xfId="6119"/>
    <cellStyle name="Normal 8 2 6" xfId="6120"/>
    <cellStyle name="Normal 8 2 7" xfId="6121"/>
    <cellStyle name="Normal 8 2 8" xfId="6122"/>
    <cellStyle name="Normal 8 2 9" xfId="6123"/>
    <cellStyle name="Normal 8 3" xfId="6124"/>
    <cellStyle name="Normal 8 3 10" xfId="6125"/>
    <cellStyle name="Normal 8 3 2" xfId="6126"/>
    <cellStyle name="Normal 8 3 2 2" xfId="6127"/>
    <cellStyle name="Normal 8 3 2 2 2" xfId="6128"/>
    <cellStyle name="Normal 8 3 2 2 2 2" xfId="6129"/>
    <cellStyle name="Normal 8 3 2 2 2 3" xfId="6130"/>
    <cellStyle name="Normal 8 3 2 2 2 4" xfId="6131"/>
    <cellStyle name="Normal 8 3 2 2 2 5" xfId="6132"/>
    <cellStyle name="Normal 8 3 2 2 2 6" xfId="6133"/>
    <cellStyle name="Normal 8 3 2 2 3" xfId="6134"/>
    <cellStyle name="Normal 8 3 2 2 4" xfId="6135"/>
    <cellStyle name="Normal 8 3 2 2 5" xfId="6136"/>
    <cellStyle name="Normal 8 3 2 2 6" xfId="6137"/>
    <cellStyle name="Normal 8 3 2 2 7" xfId="6138"/>
    <cellStyle name="Normal 8 3 2 3" xfId="6139"/>
    <cellStyle name="Normal 8 3 2 3 2" xfId="6140"/>
    <cellStyle name="Normal 8 3 2 3 3" xfId="6141"/>
    <cellStyle name="Normal 8 3 2 3 4" xfId="6142"/>
    <cellStyle name="Normal 8 3 2 3 5" xfId="6143"/>
    <cellStyle name="Normal 8 3 2 3 6" xfId="6144"/>
    <cellStyle name="Normal 8 3 2 4" xfId="6145"/>
    <cellStyle name="Normal 8 3 2 5" xfId="6146"/>
    <cellStyle name="Normal 8 3 2 6" xfId="6147"/>
    <cellStyle name="Normal 8 3 2 7" xfId="6148"/>
    <cellStyle name="Normal 8 3 2 8" xfId="6149"/>
    <cellStyle name="Normal 8 3 3" xfId="6150"/>
    <cellStyle name="Normal 8 3 3 2" xfId="6151"/>
    <cellStyle name="Normal 8 3 3 2 2" xfId="6152"/>
    <cellStyle name="Normal 8 3 3 2 3" xfId="6153"/>
    <cellStyle name="Normal 8 3 3 2 4" xfId="6154"/>
    <cellStyle name="Normal 8 3 3 2 5" xfId="6155"/>
    <cellStyle name="Normal 8 3 3 2 6" xfId="6156"/>
    <cellStyle name="Normal 8 3 3 3" xfId="6157"/>
    <cellStyle name="Normal 8 3 3 4" xfId="6158"/>
    <cellStyle name="Normal 8 3 3 5" xfId="6159"/>
    <cellStyle name="Normal 8 3 3 6" xfId="6160"/>
    <cellStyle name="Normal 8 3 3 7" xfId="6161"/>
    <cellStyle name="Normal 8 3 4" xfId="6162"/>
    <cellStyle name="Normal 8 3 4 2" xfId="6163"/>
    <cellStyle name="Normal 8 3 4 3" xfId="6164"/>
    <cellStyle name="Normal 8 3 4 4" xfId="6165"/>
    <cellStyle name="Normal 8 3 4 5" xfId="6166"/>
    <cellStyle name="Normal 8 3 4 6" xfId="6167"/>
    <cellStyle name="Normal 8 3 5" xfId="6168"/>
    <cellStyle name="Normal 8 3 6" xfId="6169"/>
    <cellStyle name="Normal 8 3 7" xfId="6170"/>
    <cellStyle name="Normal 8 3 8" xfId="6171"/>
    <cellStyle name="Normal 8 3 9" xfId="6172"/>
    <cellStyle name="Normal 8 4" xfId="6173"/>
    <cellStyle name="Normal 8 4 10" xfId="6174"/>
    <cellStyle name="Normal 8 4 2" xfId="6175"/>
    <cellStyle name="Normal 8 4 2 2" xfId="6176"/>
    <cellStyle name="Normal 8 4 2 2 2" xfId="6177"/>
    <cellStyle name="Normal 8 4 2 2 2 2" xfId="6178"/>
    <cellStyle name="Normal 8 4 2 2 2 3" xfId="6179"/>
    <cellStyle name="Normal 8 4 2 2 2 4" xfId="6180"/>
    <cellStyle name="Normal 8 4 2 2 2 5" xfId="6181"/>
    <cellStyle name="Normal 8 4 2 2 2 6" xfId="6182"/>
    <cellStyle name="Normal 8 4 2 2 3" xfId="6183"/>
    <cellStyle name="Normal 8 4 2 2 4" xfId="6184"/>
    <cellStyle name="Normal 8 4 2 2 5" xfId="6185"/>
    <cellStyle name="Normal 8 4 2 2 6" xfId="6186"/>
    <cellStyle name="Normal 8 4 2 2 7" xfId="6187"/>
    <cellStyle name="Normal 8 4 2 3" xfId="6188"/>
    <cellStyle name="Normal 8 4 2 3 2" xfId="6189"/>
    <cellStyle name="Normal 8 4 2 3 3" xfId="6190"/>
    <cellStyle name="Normal 8 4 2 3 4" xfId="6191"/>
    <cellStyle name="Normal 8 4 2 3 5" xfId="6192"/>
    <cellStyle name="Normal 8 4 2 3 6" xfId="6193"/>
    <cellStyle name="Normal 8 4 2 4" xfId="6194"/>
    <cellStyle name="Normal 8 4 2 5" xfId="6195"/>
    <cellStyle name="Normal 8 4 2 6" xfId="6196"/>
    <cellStyle name="Normal 8 4 2 7" xfId="6197"/>
    <cellStyle name="Normal 8 4 2 8" xfId="6198"/>
    <cellStyle name="Normal 8 4 3" xfId="6199"/>
    <cellStyle name="Normal 8 4 3 2" xfId="6200"/>
    <cellStyle name="Normal 8 4 3 2 2" xfId="6201"/>
    <cellStyle name="Normal 8 4 3 2 3" xfId="6202"/>
    <cellStyle name="Normal 8 4 3 2 4" xfId="6203"/>
    <cellStyle name="Normal 8 4 3 2 5" xfId="6204"/>
    <cellStyle name="Normal 8 4 3 2 6" xfId="6205"/>
    <cellStyle name="Normal 8 4 3 3" xfId="6206"/>
    <cellStyle name="Normal 8 4 3 4" xfId="6207"/>
    <cellStyle name="Normal 8 4 3 5" xfId="6208"/>
    <cellStyle name="Normal 8 4 3 6" xfId="6209"/>
    <cellStyle name="Normal 8 4 3 7" xfId="6210"/>
    <cellStyle name="Normal 8 4 4" xfId="6211"/>
    <cellStyle name="Normal 8 4 4 2" xfId="6212"/>
    <cellStyle name="Normal 8 4 4 3" xfId="6213"/>
    <cellStyle name="Normal 8 4 4 4" xfId="6214"/>
    <cellStyle name="Normal 8 4 4 5" xfId="6215"/>
    <cellStyle name="Normal 8 4 4 6" xfId="6216"/>
    <cellStyle name="Normal 8 4 5" xfId="6217"/>
    <cellStyle name="Normal 8 4 6" xfId="6218"/>
    <cellStyle name="Normal 8 4 7" xfId="6219"/>
    <cellStyle name="Normal 8 4 8" xfId="6220"/>
    <cellStyle name="Normal 8 4 9" xfId="6221"/>
    <cellStyle name="Normal 8 5" xfId="6222"/>
    <cellStyle name="Normal 8 5 2" xfId="6223"/>
    <cellStyle name="Normal 8 6" xfId="6224"/>
    <cellStyle name="Normal 8 6 2" xfId="6225"/>
    <cellStyle name="Normal 8 7" xfId="6226"/>
    <cellStyle name="Normal 8 7 2" xfId="6227"/>
    <cellStyle name="Normal 8 8" xfId="6228"/>
    <cellStyle name="Normal 8 9" xfId="6229"/>
    <cellStyle name="Normal 80" xfId="6230"/>
    <cellStyle name="Normal 80 2" xfId="6231"/>
    <cellStyle name="Normal 80 2 2" xfId="6232"/>
    <cellStyle name="Normal 80 2 3" xfId="6233"/>
    <cellStyle name="Normal 80 2 4" xfId="6234"/>
    <cellStyle name="Normal 80 2 5" xfId="6235"/>
    <cellStyle name="Normal 80 2 6" xfId="6236"/>
    <cellStyle name="Normal 80 3" xfId="6237"/>
    <cellStyle name="Normal 80 4" xfId="6238"/>
    <cellStyle name="Normal 80 5" xfId="6239"/>
    <cellStyle name="Normal 80 6" xfId="6240"/>
    <cellStyle name="Normal 80 7" xfId="6241"/>
    <cellStyle name="Normal 81" xfId="6242"/>
    <cellStyle name="Normal 81 2" xfId="6243"/>
    <cellStyle name="Normal 81 2 2" xfId="6244"/>
    <cellStyle name="Normal 81 2 3" xfId="6245"/>
    <cellStyle name="Normal 81 2 4" xfId="6246"/>
    <cellStyle name="Normal 81 2 5" xfId="6247"/>
    <cellStyle name="Normal 81 2 6" xfId="6248"/>
    <cellStyle name="Normal 81 3" xfId="6249"/>
    <cellStyle name="Normal 81 4" xfId="6250"/>
    <cellStyle name="Normal 81 5" xfId="6251"/>
    <cellStyle name="Normal 81 6" xfId="6252"/>
    <cellStyle name="Normal 81 7" xfId="6253"/>
    <cellStyle name="Normal 82" xfId="6254"/>
    <cellStyle name="Normal 82 2" xfId="6255"/>
    <cellStyle name="Normal 83" xfId="6256"/>
    <cellStyle name="Normal 83 2" xfId="6257"/>
    <cellStyle name="Normal 83 2 2" xfId="6258"/>
    <cellStyle name="Normal 83 3" xfId="6259"/>
    <cellStyle name="Normal 84" xfId="6260"/>
    <cellStyle name="Normal 84 2" xfId="6261"/>
    <cellStyle name="Normal 85" xfId="6262"/>
    <cellStyle name="Normal 85 2" xfId="6263"/>
    <cellStyle name="Normal 85 2 2" xfId="6264"/>
    <cellStyle name="Normal 85 2 3" xfId="6265"/>
    <cellStyle name="Normal 85 2 4" xfId="6266"/>
    <cellStyle name="Normal 85 2 5" xfId="6267"/>
    <cellStyle name="Normal 85 2 6" xfId="6268"/>
    <cellStyle name="Normal 85 3" xfId="6269"/>
    <cellStyle name="Normal 85 4" xfId="6270"/>
    <cellStyle name="Normal 85 5" xfId="6271"/>
    <cellStyle name="Normal 85 6" xfId="6272"/>
    <cellStyle name="Normal 85 7" xfId="6273"/>
    <cellStyle name="Normal 86" xfId="6274"/>
    <cellStyle name="Normal 86 2" xfId="6275"/>
    <cellStyle name="Normal 86 2 2" xfId="6276"/>
    <cellStyle name="Normal 86 2 3" xfId="6277"/>
    <cellStyle name="Normal 86 2 4" xfId="6278"/>
    <cellStyle name="Normal 86 2 5" xfId="6279"/>
    <cellStyle name="Normal 86 2 6" xfId="6280"/>
    <cellStyle name="Normal 86 3" xfId="6281"/>
    <cellStyle name="Normal 86 4" xfId="6282"/>
    <cellStyle name="Normal 86 5" xfId="6283"/>
    <cellStyle name="Normal 86 6" xfId="6284"/>
    <cellStyle name="Normal 86 7" xfId="6285"/>
    <cellStyle name="Normal 87" xfId="6286"/>
    <cellStyle name="Normal 87 2" xfId="6287"/>
    <cellStyle name="Normal 87 2 2" xfId="6288"/>
    <cellStyle name="Normal 87 2 3" xfId="6289"/>
    <cellStyle name="Normal 87 2 4" xfId="6290"/>
    <cellStyle name="Normal 87 2 5" xfId="6291"/>
    <cellStyle name="Normal 87 2 6" xfId="6292"/>
    <cellStyle name="Normal 87 3" xfId="6293"/>
    <cellStyle name="Normal 87 4" xfId="6294"/>
    <cellStyle name="Normal 87 5" xfId="6295"/>
    <cellStyle name="Normal 87 6" xfId="6296"/>
    <cellStyle name="Normal 87 7" xfId="6297"/>
    <cellStyle name="Normal 88" xfId="6298"/>
    <cellStyle name="Normal 88 2" xfId="6299"/>
    <cellStyle name="Normal 88 2 2" xfId="6300"/>
    <cellStyle name="Normal 88 2 3" xfId="6301"/>
    <cellStyle name="Normal 88 2 4" xfId="6302"/>
    <cellStyle name="Normal 88 2 5" xfId="6303"/>
    <cellStyle name="Normal 88 2 6" xfId="6304"/>
    <cellStyle name="Normal 88 3" xfId="6305"/>
    <cellStyle name="Normal 88 4" xfId="6306"/>
    <cellStyle name="Normal 88 5" xfId="6307"/>
    <cellStyle name="Normal 88 6" xfId="6308"/>
    <cellStyle name="Normal 88 7" xfId="6309"/>
    <cellStyle name="Normal 89" xfId="6310"/>
    <cellStyle name="Normal 89 2" xfId="6311"/>
    <cellStyle name="Normal 89 3" xfId="6312"/>
    <cellStyle name="Normal 89 4" xfId="6313"/>
    <cellStyle name="Normal 89 5" xfId="6314"/>
    <cellStyle name="Normal 89 6" xfId="6315"/>
    <cellStyle name="Normal 9" xfId="6316"/>
    <cellStyle name="Normal 9 10" xfId="6317"/>
    <cellStyle name="Normal 9 2" xfId="6318"/>
    <cellStyle name="Normal 9 2 10" xfId="6319"/>
    <cellStyle name="Normal 9 2 2" xfId="6320"/>
    <cellStyle name="Normal 9 2 2 2" xfId="6321"/>
    <cellStyle name="Normal 9 2 2 2 2" xfId="6322"/>
    <cellStyle name="Normal 9 2 2 2 2 2" xfId="6323"/>
    <cellStyle name="Normal 9 2 2 2 2 3" xfId="6324"/>
    <cellStyle name="Normal 9 2 2 2 2 4" xfId="6325"/>
    <cellStyle name="Normal 9 2 2 2 2 5" xfId="6326"/>
    <cellStyle name="Normal 9 2 2 2 2 6" xfId="6327"/>
    <cellStyle name="Normal 9 2 2 2 3" xfId="6328"/>
    <cellStyle name="Normal 9 2 2 2 4" xfId="6329"/>
    <cellStyle name="Normal 9 2 2 2 5" xfId="6330"/>
    <cellStyle name="Normal 9 2 2 2 6" xfId="6331"/>
    <cellStyle name="Normal 9 2 2 2 7" xfId="6332"/>
    <cellStyle name="Normal 9 2 2 3" xfId="6333"/>
    <cellStyle name="Normal 9 2 2 3 2" xfId="6334"/>
    <cellStyle name="Normal 9 2 2 3 3" xfId="6335"/>
    <cellStyle name="Normal 9 2 2 3 4" xfId="6336"/>
    <cellStyle name="Normal 9 2 2 3 5" xfId="6337"/>
    <cellStyle name="Normal 9 2 2 3 6" xfId="6338"/>
    <cellStyle name="Normal 9 2 2 4" xfId="6339"/>
    <cellStyle name="Normal 9 2 2 5" xfId="6340"/>
    <cellStyle name="Normal 9 2 2 6" xfId="6341"/>
    <cellStyle name="Normal 9 2 2 7" xfId="6342"/>
    <cellStyle name="Normal 9 2 2 8" xfId="6343"/>
    <cellStyle name="Normal 9 2 2 9" xfId="6344"/>
    <cellStyle name="Normal 9 2 3" xfId="6345"/>
    <cellStyle name="Normal 9 2 3 2" xfId="6346"/>
    <cellStyle name="Normal 9 2 3 2 2" xfId="6347"/>
    <cellStyle name="Normal 9 2 3 2 3" xfId="6348"/>
    <cellStyle name="Normal 9 2 3 2 4" xfId="6349"/>
    <cellStyle name="Normal 9 2 3 2 5" xfId="6350"/>
    <cellStyle name="Normal 9 2 3 2 6" xfId="6351"/>
    <cellStyle name="Normal 9 2 3 3" xfId="6352"/>
    <cellStyle name="Normal 9 2 3 4" xfId="6353"/>
    <cellStyle name="Normal 9 2 3 5" xfId="6354"/>
    <cellStyle name="Normal 9 2 3 6" xfId="6355"/>
    <cellStyle name="Normal 9 2 3 7" xfId="6356"/>
    <cellStyle name="Normal 9 2 4" xfId="6357"/>
    <cellStyle name="Normal 9 2 4 2" xfId="6358"/>
    <cellStyle name="Normal 9 2 4 3" xfId="6359"/>
    <cellStyle name="Normal 9 2 4 4" xfId="6360"/>
    <cellStyle name="Normal 9 2 4 5" xfId="6361"/>
    <cellStyle name="Normal 9 2 4 6" xfId="6362"/>
    <cellStyle name="Normal 9 2 5" xfId="6363"/>
    <cellStyle name="Normal 9 2 6" xfId="6364"/>
    <cellStyle name="Normal 9 2 7" xfId="6365"/>
    <cellStyle name="Normal 9 2 8" xfId="6366"/>
    <cellStyle name="Normal 9 2 9" xfId="6367"/>
    <cellStyle name="Normal 9 3" xfId="6368"/>
    <cellStyle name="Normal 9 3 10" xfId="6369"/>
    <cellStyle name="Normal 9 3 2" xfId="6370"/>
    <cellStyle name="Normal 9 3 2 2" xfId="6371"/>
    <cellStyle name="Normal 9 3 2 2 2" xfId="6372"/>
    <cellStyle name="Normal 9 3 2 2 2 2" xfId="6373"/>
    <cellStyle name="Normal 9 3 2 2 2 3" xfId="6374"/>
    <cellStyle name="Normal 9 3 2 2 2 4" xfId="6375"/>
    <cellStyle name="Normal 9 3 2 2 2 5" xfId="6376"/>
    <cellStyle name="Normal 9 3 2 2 2 6" xfId="6377"/>
    <cellStyle name="Normal 9 3 2 2 3" xfId="6378"/>
    <cellStyle name="Normal 9 3 2 2 4" xfId="6379"/>
    <cellStyle name="Normal 9 3 2 2 5" xfId="6380"/>
    <cellStyle name="Normal 9 3 2 2 6" xfId="6381"/>
    <cellStyle name="Normal 9 3 2 2 7" xfId="6382"/>
    <cellStyle name="Normal 9 3 2 3" xfId="6383"/>
    <cellStyle name="Normal 9 3 2 3 2" xfId="6384"/>
    <cellStyle name="Normal 9 3 2 3 3" xfId="6385"/>
    <cellStyle name="Normal 9 3 2 3 4" xfId="6386"/>
    <cellStyle name="Normal 9 3 2 3 5" xfId="6387"/>
    <cellStyle name="Normal 9 3 2 3 6" xfId="6388"/>
    <cellStyle name="Normal 9 3 2 4" xfId="6389"/>
    <cellStyle name="Normal 9 3 2 5" xfId="6390"/>
    <cellStyle name="Normal 9 3 2 6" xfId="6391"/>
    <cellStyle name="Normal 9 3 2 7" xfId="6392"/>
    <cellStyle name="Normal 9 3 2 8" xfId="6393"/>
    <cellStyle name="Normal 9 3 3" xfId="6394"/>
    <cellStyle name="Normal 9 3 3 2" xfId="6395"/>
    <cellStyle name="Normal 9 3 3 2 2" xfId="6396"/>
    <cellStyle name="Normal 9 3 3 2 3" xfId="6397"/>
    <cellStyle name="Normal 9 3 3 2 4" xfId="6398"/>
    <cellStyle name="Normal 9 3 3 2 5" xfId="6399"/>
    <cellStyle name="Normal 9 3 3 2 6" xfId="6400"/>
    <cellStyle name="Normal 9 3 3 3" xfId="6401"/>
    <cellStyle name="Normal 9 3 3 4" xfId="6402"/>
    <cellStyle name="Normal 9 3 3 5" xfId="6403"/>
    <cellStyle name="Normal 9 3 3 6" xfId="6404"/>
    <cellStyle name="Normal 9 3 3 7" xfId="6405"/>
    <cellStyle name="Normal 9 3 4" xfId="6406"/>
    <cellStyle name="Normal 9 3 4 2" xfId="6407"/>
    <cellStyle name="Normal 9 3 4 3" xfId="6408"/>
    <cellStyle name="Normal 9 3 4 4" xfId="6409"/>
    <cellStyle name="Normal 9 3 4 5" xfId="6410"/>
    <cellStyle name="Normal 9 3 4 6" xfId="6411"/>
    <cellStyle name="Normal 9 3 5" xfId="6412"/>
    <cellStyle name="Normal 9 3 6" xfId="6413"/>
    <cellStyle name="Normal 9 3 7" xfId="6414"/>
    <cellStyle name="Normal 9 3 8" xfId="6415"/>
    <cellStyle name="Normal 9 3 9" xfId="6416"/>
    <cellStyle name="Normal 9 4" xfId="6417"/>
    <cellStyle name="Normal 9 4 10" xfId="6418"/>
    <cellStyle name="Normal 9 4 2" xfId="6419"/>
    <cellStyle name="Normal 9 4 2 2" xfId="6420"/>
    <cellStyle name="Normal 9 4 2 2 2" xfId="6421"/>
    <cellStyle name="Normal 9 4 2 2 2 2" xfId="6422"/>
    <cellStyle name="Normal 9 4 2 2 2 3" xfId="6423"/>
    <cellStyle name="Normal 9 4 2 2 2 4" xfId="6424"/>
    <cellStyle name="Normal 9 4 2 2 2 5" xfId="6425"/>
    <cellStyle name="Normal 9 4 2 2 2 6" xfId="6426"/>
    <cellStyle name="Normal 9 4 2 2 3" xfId="6427"/>
    <cellStyle name="Normal 9 4 2 2 4" xfId="6428"/>
    <cellStyle name="Normal 9 4 2 2 5" xfId="6429"/>
    <cellStyle name="Normal 9 4 2 2 6" xfId="6430"/>
    <cellStyle name="Normal 9 4 2 2 7" xfId="6431"/>
    <cellStyle name="Normal 9 4 2 3" xfId="6432"/>
    <cellStyle name="Normal 9 4 2 3 2" xfId="6433"/>
    <cellStyle name="Normal 9 4 2 3 3" xfId="6434"/>
    <cellStyle name="Normal 9 4 2 3 4" xfId="6435"/>
    <cellStyle name="Normal 9 4 2 3 5" xfId="6436"/>
    <cellStyle name="Normal 9 4 2 3 6" xfId="6437"/>
    <cellStyle name="Normal 9 4 2 4" xfId="6438"/>
    <cellStyle name="Normal 9 4 2 5" xfId="6439"/>
    <cellStyle name="Normal 9 4 2 6" xfId="6440"/>
    <cellStyle name="Normal 9 4 2 7" xfId="6441"/>
    <cellStyle name="Normal 9 4 2 8" xfId="6442"/>
    <cellStyle name="Normal 9 4 3" xfId="6443"/>
    <cellStyle name="Normal 9 4 3 2" xfId="6444"/>
    <cellStyle name="Normal 9 4 3 2 2" xfId="6445"/>
    <cellStyle name="Normal 9 4 3 2 3" xfId="6446"/>
    <cellStyle name="Normal 9 4 3 2 4" xfId="6447"/>
    <cellStyle name="Normal 9 4 3 2 5" xfId="6448"/>
    <cellStyle name="Normal 9 4 3 2 6" xfId="6449"/>
    <cellStyle name="Normal 9 4 3 3" xfId="6450"/>
    <cellStyle name="Normal 9 4 3 4" xfId="6451"/>
    <cellStyle name="Normal 9 4 3 5" xfId="6452"/>
    <cellStyle name="Normal 9 4 3 6" xfId="6453"/>
    <cellStyle name="Normal 9 4 3 7" xfId="6454"/>
    <cellStyle name="Normal 9 4 4" xfId="6455"/>
    <cellStyle name="Normal 9 4 4 2" xfId="6456"/>
    <cellStyle name="Normal 9 4 4 3" xfId="6457"/>
    <cellStyle name="Normal 9 4 4 4" xfId="6458"/>
    <cellStyle name="Normal 9 4 4 5" xfId="6459"/>
    <cellStyle name="Normal 9 4 4 6" xfId="6460"/>
    <cellStyle name="Normal 9 4 5" xfId="6461"/>
    <cellStyle name="Normal 9 4 6" xfId="6462"/>
    <cellStyle name="Normal 9 4 7" xfId="6463"/>
    <cellStyle name="Normal 9 4 8" xfId="6464"/>
    <cellStyle name="Normal 9 4 9" xfId="6465"/>
    <cellStyle name="Normal 9 5" xfId="6466"/>
    <cellStyle name="Normal 9 5 2" xfId="6467"/>
    <cellStyle name="Normal 9 6" xfId="6468"/>
    <cellStyle name="Normal 9 6 2" xfId="6469"/>
    <cellStyle name="Normal 9 7" xfId="6470"/>
    <cellStyle name="Normal 9 7 2" xfId="6471"/>
    <cellStyle name="Normal 9 8" xfId="6472"/>
    <cellStyle name="Normal 9 9" xfId="6473"/>
    <cellStyle name="Normal 90" xfId="6474"/>
    <cellStyle name="Normal 90 2" xfId="6475"/>
    <cellStyle name="Normal 90 2 2" xfId="6476"/>
    <cellStyle name="Normal 90 3" xfId="6477"/>
    <cellStyle name="Normal 91" xfId="6478"/>
    <cellStyle name="Normal 91 2" xfId="6479"/>
    <cellStyle name="Normal 91 3" xfId="6480"/>
    <cellStyle name="Normal 91 4" xfId="6481"/>
    <cellStyle name="Normal 91 5" xfId="6482"/>
    <cellStyle name="Normal 91 6" xfId="6483"/>
    <cellStyle name="Normal 92" xfId="6484"/>
    <cellStyle name="Normal 92 2" xfId="6485"/>
    <cellStyle name="Normal 92 3" xfId="6486"/>
    <cellStyle name="Normal 92 4" xfId="6487"/>
    <cellStyle name="Normal 92 5" xfId="6488"/>
    <cellStyle name="Normal 92 6" xfId="6489"/>
    <cellStyle name="Normal 93" xfId="6490"/>
    <cellStyle name="Normal 93 2" xfId="6491"/>
    <cellStyle name="Normal 93 3" xfId="6492"/>
    <cellStyle name="Normal 93 4" xfId="6493"/>
    <cellStyle name="Normal 93 5" xfId="6494"/>
    <cellStyle name="Normal 93 6" xfId="6495"/>
    <cellStyle name="Normal 94" xfId="6496"/>
    <cellStyle name="Normal 94 2" xfId="6497"/>
    <cellStyle name="Normal 94 3" xfId="6498"/>
    <cellStyle name="Normal 94 4" xfId="6499"/>
    <cellStyle name="Normal 94 5" xfId="6500"/>
    <cellStyle name="Normal 94 6" xfId="6501"/>
    <cellStyle name="Normal 95" xfId="6502"/>
    <cellStyle name="Normal 95 2" xfId="6503"/>
    <cellStyle name="Normal 95 3" xfId="6504"/>
    <cellStyle name="Normal 95 4" xfId="6505"/>
    <cellStyle name="Normal 95 5" xfId="6506"/>
    <cellStyle name="Normal 95 6" xfId="6507"/>
    <cellStyle name="Normal 96" xfId="6508"/>
    <cellStyle name="Normal 96 2" xfId="6509"/>
    <cellStyle name="Normal 96 3" xfId="6510"/>
    <cellStyle name="Normal 96 4" xfId="6511"/>
    <cellStyle name="Normal 96 5" xfId="6512"/>
    <cellStyle name="Normal 96 6" xfId="6513"/>
    <cellStyle name="Normal 97" xfId="6514"/>
    <cellStyle name="Normal 97 2" xfId="6515"/>
    <cellStyle name="Normal 97 3" xfId="6516"/>
    <cellStyle name="Normal 97 4" xfId="6517"/>
    <cellStyle name="Normal 97 5" xfId="6518"/>
    <cellStyle name="Normal 97 6" xfId="6519"/>
    <cellStyle name="Normal 98" xfId="6520"/>
    <cellStyle name="Normal 98 2" xfId="6521"/>
    <cellStyle name="Normal 98 3" xfId="6522"/>
    <cellStyle name="Normal 98 4" xfId="6523"/>
    <cellStyle name="Normal 98 5" xfId="6524"/>
    <cellStyle name="Normal 98 6" xfId="6525"/>
    <cellStyle name="Normal 99" xfId="6526"/>
    <cellStyle name="Normal 99 2" xfId="6527"/>
    <cellStyle name="Normal 99 3" xfId="6528"/>
    <cellStyle name="Normal 99 4" xfId="6529"/>
    <cellStyle name="Normal 99 5" xfId="6530"/>
    <cellStyle name="Normal 99 6" xfId="6531"/>
    <cellStyle name="Normal_Aform4v2" xfId="3"/>
    <cellStyle name="Percent" xfId="2" builtinId="5"/>
    <cellStyle name="Percent 2" xfId="6532"/>
    <cellStyle name="Percent 2 10" xfId="6533"/>
    <cellStyle name="Percent 2 10 2" xfId="6534"/>
    <cellStyle name="Percent 2 10 3" xfId="6535"/>
    <cellStyle name="Percent 2 11" xfId="6536"/>
    <cellStyle name="Percent 2 11 2" xfId="6537"/>
    <cellStyle name="Percent 2 11 3" xfId="6538"/>
    <cellStyle name="Percent 2 12" xfId="6539"/>
    <cellStyle name="Percent 2 12 2" xfId="6540"/>
    <cellStyle name="Percent 2 12 3" xfId="6541"/>
    <cellStyle name="Percent 2 13" xfId="6542"/>
    <cellStyle name="Percent 2 13 2" xfId="6543"/>
    <cellStyle name="Percent 2 13 3" xfId="6544"/>
    <cellStyle name="Percent 2 14" xfId="6545"/>
    <cellStyle name="Percent 2 14 2" xfId="6546"/>
    <cellStyle name="Percent 2 14 3" xfId="6547"/>
    <cellStyle name="Percent 2 15" xfId="6548"/>
    <cellStyle name="Percent 2 15 2" xfId="6549"/>
    <cellStyle name="Percent 2 15 3" xfId="6550"/>
    <cellStyle name="Percent 2 16" xfId="6551"/>
    <cellStyle name="Percent 2 16 2" xfId="6552"/>
    <cellStyle name="Percent 2 16 3" xfId="6553"/>
    <cellStyle name="Percent 2 17" xfId="6554"/>
    <cellStyle name="Percent 2 17 2" xfId="6555"/>
    <cellStyle name="Percent 2 17 3" xfId="6556"/>
    <cellStyle name="Percent 2 18" xfId="6557"/>
    <cellStyle name="Percent 2 18 2" xfId="6558"/>
    <cellStyle name="Percent 2 18 3" xfId="6559"/>
    <cellStyle name="Percent 2 19" xfId="6560"/>
    <cellStyle name="Percent 2 19 2" xfId="6561"/>
    <cellStyle name="Percent 2 19 3" xfId="6562"/>
    <cellStyle name="Percent 2 2" xfId="6563"/>
    <cellStyle name="Percent 2 2 2" xfId="6564"/>
    <cellStyle name="Percent 2 2 3" xfId="6565"/>
    <cellStyle name="Percent 2 2 3 2" xfId="6566"/>
    <cellStyle name="Percent 2 2 4" xfId="6567"/>
    <cellStyle name="Percent 2 2 4 2" xfId="6568"/>
    <cellStyle name="Percent 2 2 4 2 2" xfId="6569"/>
    <cellStyle name="Percent 2 2 4 2 2 2" xfId="6570"/>
    <cellStyle name="Percent 2 2 4 3" xfId="6571"/>
    <cellStyle name="Percent 2 2 5" xfId="6572"/>
    <cellStyle name="Percent 2 2 5 2" xfId="6573"/>
    <cellStyle name="Percent 2 2 6" xfId="6574"/>
    <cellStyle name="Percent 2 20" xfId="6575"/>
    <cellStyle name="Percent 2 20 2" xfId="6576"/>
    <cellStyle name="Percent 2 20 3" xfId="6577"/>
    <cellStyle name="Percent 2 21" xfId="6578"/>
    <cellStyle name="Percent 2 21 2" xfId="6579"/>
    <cellStyle name="Percent 2 21 3" xfId="6580"/>
    <cellStyle name="Percent 2 22" xfId="6581"/>
    <cellStyle name="Percent 2 22 2" xfId="6582"/>
    <cellStyle name="Percent 2 22 3" xfId="6583"/>
    <cellStyle name="Percent 2 23" xfId="6584"/>
    <cellStyle name="Percent 2 23 2" xfId="6585"/>
    <cellStyle name="Percent 2 23 3" xfId="6586"/>
    <cellStyle name="Percent 2 24" xfId="6587"/>
    <cellStyle name="Percent 2 24 2" xfId="6588"/>
    <cellStyle name="Percent 2 24 3" xfId="6589"/>
    <cellStyle name="Percent 2 25" xfId="6590"/>
    <cellStyle name="Percent 2 25 2" xfId="6591"/>
    <cellStyle name="Percent 2 25 3" xfId="6592"/>
    <cellStyle name="Percent 2 26" xfId="6593"/>
    <cellStyle name="Percent 2 26 2" xfId="6594"/>
    <cellStyle name="Percent 2 26 3" xfId="6595"/>
    <cellStyle name="Percent 2 27" xfId="6596"/>
    <cellStyle name="Percent 2 27 2" xfId="6597"/>
    <cellStyle name="Percent 2 27 3" xfId="6598"/>
    <cellStyle name="Percent 2 28" xfId="6599"/>
    <cellStyle name="Percent 2 28 2" xfId="6600"/>
    <cellStyle name="Percent 2 28 3" xfId="6601"/>
    <cellStyle name="Percent 2 29" xfId="6602"/>
    <cellStyle name="Percent 2 29 2" xfId="6603"/>
    <cellStyle name="Percent 2 29 3" xfId="6604"/>
    <cellStyle name="Percent 2 3" xfId="6605"/>
    <cellStyle name="Percent 2 3 2" xfId="6606"/>
    <cellStyle name="Percent 2 3 3" xfId="6607"/>
    <cellStyle name="Percent 2 30" xfId="6608"/>
    <cellStyle name="Percent 2 30 2" xfId="6609"/>
    <cellStyle name="Percent 2 30 3" xfId="6610"/>
    <cellStyle name="Percent 2 31" xfId="6611"/>
    <cellStyle name="Percent 2 31 2" xfId="6612"/>
    <cellStyle name="Percent 2 31 3" xfId="6613"/>
    <cellStyle name="Percent 2 32" xfId="6614"/>
    <cellStyle name="Percent 2 32 2" xfId="6615"/>
    <cellStyle name="Percent 2 32 3" xfId="6616"/>
    <cellStyle name="Percent 2 33" xfId="6617"/>
    <cellStyle name="Percent 2 33 2" xfId="6618"/>
    <cellStyle name="Percent 2 33 3" xfId="6619"/>
    <cellStyle name="Percent 2 34" xfId="6620"/>
    <cellStyle name="Percent 2 34 2" xfId="6621"/>
    <cellStyle name="Percent 2 34 3" xfId="6622"/>
    <cellStyle name="Percent 2 35" xfId="6623"/>
    <cellStyle name="Percent 2 35 2" xfId="6624"/>
    <cellStyle name="Percent 2 35 3" xfId="6625"/>
    <cellStyle name="Percent 2 36" xfId="6626"/>
    <cellStyle name="Percent 2 36 2" xfId="6627"/>
    <cellStyle name="Percent 2 36 3" xfId="6628"/>
    <cellStyle name="Percent 2 37" xfId="6629"/>
    <cellStyle name="Percent 2 37 2" xfId="6630"/>
    <cellStyle name="Percent 2 37 3" xfId="6631"/>
    <cellStyle name="Percent 2 38" xfId="6632"/>
    <cellStyle name="Percent 2 38 2" xfId="6633"/>
    <cellStyle name="Percent 2 38 3" xfId="6634"/>
    <cellStyle name="Percent 2 39" xfId="6635"/>
    <cellStyle name="Percent 2 39 2" xfId="6636"/>
    <cellStyle name="Percent 2 39 3" xfId="6637"/>
    <cellStyle name="Percent 2 4" xfId="6638"/>
    <cellStyle name="Percent 2 4 2" xfId="6639"/>
    <cellStyle name="Percent 2 4 3" xfId="6640"/>
    <cellStyle name="Percent 2 40" xfId="6641"/>
    <cellStyle name="Percent 2 40 2" xfId="6642"/>
    <cellStyle name="Percent 2 40 3" xfId="6643"/>
    <cellStyle name="Percent 2 41" xfId="6644"/>
    <cellStyle name="Percent 2 41 2" xfId="6645"/>
    <cellStyle name="Percent 2 41 3" xfId="6646"/>
    <cellStyle name="Percent 2 42" xfId="6647"/>
    <cellStyle name="Percent 2 42 2" xfId="6648"/>
    <cellStyle name="Percent 2 42 3" xfId="6649"/>
    <cellStyle name="Percent 2 43" xfId="6650"/>
    <cellStyle name="Percent 2 43 2" xfId="6651"/>
    <cellStyle name="Percent 2 43 3" xfId="6652"/>
    <cellStyle name="Percent 2 44" xfId="6653"/>
    <cellStyle name="Percent 2 44 2" xfId="6654"/>
    <cellStyle name="Percent 2 44 3" xfId="6655"/>
    <cellStyle name="Percent 2 45" xfId="6656"/>
    <cellStyle name="Percent 2 45 2" xfId="6657"/>
    <cellStyle name="Percent 2 45 3" xfId="6658"/>
    <cellStyle name="Percent 2 46" xfId="6659"/>
    <cellStyle name="Percent 2 46 2" xfId="6660"/>
    <cellStyle name="Percent 2 46 3" xfId="6661"/>
    <cellStyle name="Percent 2 47" xfId="6662"/>
    <cellStyle name="Percent 2 47 2" xfId="6663"/>
    <cellStyle name="Percent 2 47 3" xfId="6664"/>
    <cellStyle name="Percent 2 47 4" xfId="6665"/>
    <cellStyle name="Percent 2 47 5" xfId="6666"/>
    <cellStyle name="Percent 2 47 6" xfId="6667"/>
    <cellStyle name="Percent 2 47 7" xfId="6668"/>
    <cellStyle name="Percent 2 48" xfId="6669"/>
    <cellStyle name="Percent 2 48 2" xfId="6670"/>
    <cellStyle name="Percent 2 48 3" xfId="6671"/>
    <cellStyle name="Percent 2 48 4" xfId="6672"/>
    <cellStyle name="Percent 2 48 5" xfId="6673"/>
    <cellStyle name="Percent 2 48 6" xfId="6674"/>
    <cellStyle name="Percent 2 49" xfId="6675"/>
    <cellStyle name="Percent 2 49 2" xfId="6676"/>
    <cellStyle name="Percent 2 49 3" xfId="6677"/>
    <cellStyle name="Percent 2 49 4" xfId="6678"/>
    <cellStyle name="Percent 2 49 5" xfId="6679"/>
    <cellStyle name="Percent 2 49 6" xfId="6680"/>
    <cellStyle name="Percent 2 5" xfId="6681"/>
    <cellStyle name="Percent 2 5 2" xfId="6682"/>
    <cellStyle name="Percent 2 5 3" xfId="6683"/>
    <cellStyle name="Percent 2 50" xfId="6684"/>
    <cellStyle name="Percent 2 51" xfId="6685"/>
    <cellStyle name="Percent 2 52" xfId="6686"/>
    <cellStyle name="Percent 2 6" xfId="6687"/>
    <cellStyle name="Percent 2 6 2" xfId="6688"/>
    <cellStyle name="Percent 2 6 3" xfId="6689"/>
    <cellStyle name="Percent 2 7" xfId="6690"/>
    <cellStyle name="Percent 2 7 2" xfId="6691"/>
    <cellStyle name="Percent 2 7 3" xfId="6692"/>
    <cellStyle name="Percent 2 8" xfId="6693"/>
    <cellStyle name="Percent 2 8 2" xfId="6694"/>
    <cellStyle name="Percent 2 8 3" xfId="6695"/>
    <cellStyle name="Percent 2 9" xfId="6696"/>
    <cellStyle name="Percent 2 9 2" xfId="6697"/>
    <cellStyle name="Percent 2 9 3" xfId="6698"/>
    <cellStyle name="Percent 5" xfId="6699"/>
    <cellStyle name="Percent 6" xfId="6700"/>
    <cellStyle name="Percent 7" xfId="6701"/>
    <cellStyle name="הדגשה1 2" xfId="6702"/>
    <cellStyle name="הדגשה2 2" xfId="6703"/>
    <cellStyle name="הדגשה3 2" xfId="6704"/>
    <cellStyle name="הדגשה4 2" xfId="6705"/>
    <cellStyle name="הדגשה5 2" xfId="6706"/>
    <cellStyle name="הדגשה6 2" xfId="6707"/>
    <cellStyle name="הערה 2" xfId="6708"/>
    <cellStyle name="חישוב 2" xfId="6709"/>
    <cellStyle name="טוב 2" xfId="6710"/>
    <cellStyle name="טקסט אזהרה 2" xfId="6711"/>
    <cellStyle name="טקסט הסברי 2" xfId="6712"/>
    <cellStyle name="ינואר 2000" xfId="6713"/>
    <cellStyle name="כותרת 1 2" xfId="6714"/>
    <cellStyle name="כותרת 2 2" xfId="6715"/>
    <cellStyle name="כותרת 3 2" xfId="6716"/>
    <cellStyle name="כותרת 4 2" xfId="6717"/>
    <cellStyle name="כותרת 5" xfId="6718"/>
    <cellStyle name="ניטראלי 2" xfId="6719"/>
    <cellStyle name="סה&quot;כ 2" xfId="6720"/>
    <cellStyle name="פלט 2" xfId="6721"/>
    <cellStyle name="קלט 2" xfId="6722"/>
    <cellStyle name="רע 2" xfId="6723"/>
    <cellStyle name="שעה: 13:36" xfId="6724"/>
    <cellStyle name="תא מסומן 2" xfId="6725"/>
    <cellStyle name="תא מקושר 2" xfId="67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niffiler\&#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1513;&#1504;&#1514;&#1497;%202015/&#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rap/Downloads/&#1491;&#1493;&#1495;%20&#1492;&#1493;&#1510;&#1488;&#1493;&#1514;%20&#1497;&#1513;&#1497;&#1512;&#1493;&#1514;%20&#1512;&#1489;&#1506;&#1493;&#150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7"/>
      <definedName name="סכום" refersTo="='נתונים'!$F$5:$F$52567"/>
      <definedName name="קדוד" refersTo="='נתונים'!$E$5:$E$52567"/>
      <definedName name="קרן" refersTo="='נתונים'!$D$5:$D$52567"/>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52567">
          <cell r="C52567" t="str">
            <v>Pivot</v>
          </cell>
        </row>
      </sheetData>
      <sheetData sheetId="4" refreshError="1">
        <row r="8">
          <cell r="C8" t="str">
            <v>סעיף מאזן</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8" refreshError="1">
        <row r="5">
          <cell r="F5" t="str">
            <v>חודש</v>
          </cell>
        </row>
        <row r="6">
          <cell r="F6" t="str">
            <v>ינואר 2015</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sheetData sheetId="11" refreshError="1"/>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row>
        <row r="66">
          <cell r="F66" t="str">
            <v xml:space="preserve">מבטחים </v>
          </cell>
        </row>
      </sheetData>
      <sheetData sheetId="14" refreshError="1">
        <row r="6">
          <cell r="F6" t="str">
            <v>דוח</v>
          </cell>
        </row>
        <row r="7">
          <cell r="F7" t="str">
            <v>תקבולים מחיצונים</v>
          </cell>
        </row>
        <row r="9">
          <cell r="C9" t="str">
            <v>מספר</v>
          </cell>
          <cell r="D9" t="str">
            <v>פענוח</v>
          </cell>
          <cell r="E9" t="str">
            <v>קוד</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15" refreshError="1">
        <row r="7">
          <cell r="C7" t="str">
            <v>סחיר \ לא סחיר</v>
          </cell>
          <cell r="D7" t="str">
            <v>בארץ \ בחול</v>
          </cell>
          <cell r="E7" t="str">
            <v>פרוט ני"ע</v>
          </cell>
          <cell r="F7" t="str">
            <v>פענוח</v>
          </cell>
        </row>
      </sheetData>
      <sheetData sheetId="16" refreshError="1">
        <row r="7">
          <cell r="C7" t="str">
            <v>מיון</v>
          </cell>
          <cell r="D7" t="str">
            <v>פענוח</v>
          </cell>
          <cell r="E7" t="str">
            <v>מספר</v>
          </cell>
          <cell r="F7" t="str">
            <v>קוד</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24.895608785502681</v>
          </cell>
        </row>
        <row r="20">
          <cell r="C20">
            <v>4.0944000000000003</v>
          </cell>
        </row>
        <row r="23">
          <cell r="C23">
            <v>0</v>
          </cell>
        </row>
      </sheetData>
      <sheetData sheetId="2">
        <row r="17">
          <cell r="C17">
            <v>2.6736716429962706</v>
          </cell>
        </row>
        <row r="22">
          <cell r="C22">
            <v>0.33946621537808247</v>
          </cell>
        </row>
        <row r="24">
          <cell r="C24">
            <v>12.506972740274991</v>
          </cell>
        </row>
        <row r="25">
          <cell r="C25">
            <v>6.1374004232951318</v>
          </cell>
        </row>
        <row r="26">
          <cell r="C26">
            <v>1.4884955205227886</v>
          </cell>
        </row>
        <row r="27">
          <cell r="C27">
            <v>1.0926690536192238</v>
          </cell>
        </row>
        <row r="28">
          <cell r="C28">
            <v>1.8957189657478466</v>
          </cell>
        </row>
        <row r="29">
          <cell r="C29">
            <v>0.40189507822052839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ייר עבודה"/>
      <sheetName val="קובץ לוועדת השקעות"/>
      <sheetName val="ועדה ראשונה - מקפת קגמ וקופג"/>
      <sheetName val="ועדה שנייה - כל השאר"/>
      <sheetName val="נייר עבודה מעודכן"/>
      <sheetName val="מבטחים אוצר חצי שנתי"/>
      <sheetName val="מקפת אוצר חצי שנתי"/>
      <sheetName val="קגמ אוצר חצי שנתי"/>
      <sheetName val="הדסה אוצר חצי שנתי "/>
      <sheetName val="אגד פנסיה+פרמיה אוצר חצי שנתי "/>
      <sheetName val="בניין אוצר חצי שנתי "/>
      <sheetName val="חקלאים אוצר חצי שנתי "/>
      <sheetName val="נתיב אוצר חצי שנתי "/>
      <sheetName val="מבטחים מחלה אוצר חצי שנתי  "/>
      <sheetName val="מבטחים מחלה 30.06.16 נספח 1"/>
      <sheetName val="מבטחים מחלה 30.06.16 נספח 2"/>
      <sheetName val="מבטחים מחלה 30.06.16 נספח 3"/>
      <sheetName val="בניין מטרות אוצר חצי שנתי "/>
      <sheetName val="בנין מטרות 30.06.16 נספח 1"/>
      <sheetName val="בנין מטרות 30.06.16 נספח 2  "/>
      <sheetName val="בנין מטרות 30.06.16 נספח 3  "/>
      <sheetName val="מקפת מטרות אוצר חצי שנתי  "/>
      <sheetName val="מקפת מטרות 30.06.16 נספח 1"/>
      <sheetName val="מקפת מטרות 30.06.16 נספח 2"/>
      <sheetName val="מקפת מטרות 30.06.16 נספח 3"/>
      <sheetName val="חקלאים מטרות אוצר חצי שנתי "/>
      <sheetName val="חקלאים מטרות 30.06.16 נספח 1"/>
      <sheetName val="חקלאים מטרות 30.06.16 נספח 2"/>
      <sheetName val="חקלאים מטרות 30.06.16 נספח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1">
          <cell r="C21">
            <v>12333.39</v>
          </cell>
        </row>
        <row r="27">
          <cell r="C27">
            <v>40503.602069948218</v>
          </cell>
        </row>
      </sheetData>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F35" sqref="F35"/>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'[4]נספח 2'!C13</f>
        <v>24.895608785502681</v>
      </c>
      <c r="D7" s="9">
        <v>12.865947541287019</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'[4]נספח 2'!C20</f>
        <v>4.0944000000000003</v>
      </c>
      <c r="D11" s="9">
        <v>13.41478</v>
      </c>
    </row>
    <row r="12" spans="1:4" x14ac:dyDescent="0.2">
      <c r="B12" s="8"/>
      <c r="C12" s="7"/>
      <c r="D12" s="7"/>
    </row>
    <row r="13" spans="1:4" ht="15" x14ac:dyDescent="0.25">
      <c r="B13" s="6" t="s">
        <v>9</v>
      </c>
      <c r="C13" s="7"/>
      <c r="D13" s="7"/>
    </row>
    <row r="14" spans="1:4" ht="25.5" x14ac:dyDescent="0.2">
      <c r="B14" s="8" t="s">
        <v>10</v>
      </c>
      <c r="C14" s="9">
        <f>'[4]נספח 2'!C23</f>
        <v>0</v>
      </c>
      <c r="D14" s="10">
        <v>0</v>
      </c>
    </row>
    <row r="15" spans="1:4" x14ac:dyDescent="0.2">
      <c r="B15" s="11" t="s">
        <v>11</v>
      </c>
      <c r="C15" s="7"/>
      <c r="D15" s="9">
        <v>0</v>
      </c>
    </row>
    <row r="16" spans="1:4" x14ac:dyDescent="0.2">
      <c r="B16" s="8" t="s">
        <v>12</v>
      </c>
      <c r="C16" s="7"/>
      <c r="D16" s="9">
        <v>0</v>
      </c>
    </row>
    <row r="17" spans="2:6" x14ac:dyDescent="0.2">
      <c r="B17" s="8"/>
      <c r="C17" s="7"/>
      <c r="D17" s="7"/>
    </row>
    <row r="18" spans="2:6" ht="15" x14ac:dyDescent="0.25">
      <c r="B18" s="6" t="s">
        <v>13</v>
      </c>
      <c r="C18" s="7"/>
      <c r="D18" s="7"/>
    </row>
    <row r="19" spans="2:6" x14ac:dyDescent="0.2">
      <c r="B19" s="8" t="s">
        <v>14</v>
      </c>
      <c r="C19" s="7"/>
      <c r="D19" s="9">
        <v>0</v>
      </c>
    </row>
    <row r="20" spans="2:6" x14ac:dyDescent="0.2">
      <c r="B20" s="8" t="s">
        <v>15</v>
      </c>
      <c r="C20" s="7"/>
      <c r="D20" s="9">
        <v>0</v>
      </c>
    </row>
    <row r="21" spans="2:6" x14ac:dyDescent="0.2">
      <c r="B21" s="8" t="s">
        <v>16</v>
      </c>
      <c r="C21" s="7"/>
      <c r="D21" s="7"/>
    </row>
    <row r="22" spans="2:6" x14ac:dyDescent="0.2">
      <c r="B22" s="8" t="s">
        <v>17</v>
      </c>
      <c r="C22" s="7"/>
      <c r="D22" s="7"/>
    </row>
    <row r="23" spans="2:6" x14ac:dyDescent="0.2">
      <c r="B23" s="8" t="s">
        <v>18</v>
      </c>
      <c r="C23" s="9">
        <f>'[4]נספח 3'!C22</f>
        <v>0.33946621537808247</v>
      </c>
      <c r="D23" s="9">
        <v>0.25067452866120243</v>
      </c>
      <c r="F23" s="12"/>
    </row>
    <row r="24" spans="2:6" x14ac:dyDescent="0.2">
      <c r="B24" s="8" t="s">
        <v>19</v>
      </c>
      <c r="C24" s="9">
        <f>SUM('[4]נספח 3'!C24:C29)</f>
        <v>23.523151781680511</v>
      </c>
      <c r="D24" s="9">
        <f>'[5]מקפת מטרות אוצר חצי שנתי  '!C21/1000</f>
        <v>12.33339</v>
      </c>
      <c r="F24" s="12"/>
    </row>
    <row r="25" spans="2:6" x14ac:dyDescent="0.2">
      <c r="B25" s="8" t="s">
        <v>20</v>
      </c>
      <c r="C25" s="7"/>
      <c r="D25" s="7"/>
      <c r="F25" s="12"/>
    </row>
    <row r="26" spans="2:6" x14ac:dyDescent="0.2">
      <c r="B26" s="8" t="s">
        <v>21</v>
      </c>
      <c r="C26" s="9">
        <f>'[4]נספח 3'!C17</f>
        <v>2.6736716429962706</v>
      </c>
      <c r="D26" s="9">
        <v>1.6538479817658236</v>
      </c>
      <c r="F26" s="12"/>
    </row>
    <row r="27" spans="2:6" x14ac:dyDescent="0.2">
      <c r="B27" s="8"/>
      <c r="C27" s="7"/>
      <c r="D27" s="7"/>
      <c r="F27" s="12"/>
    </row>
    <row r="28" spans="2:6" ht="15" x14ac:dyDescent="0.25">
      <c r="B28" s="6" t="s">
        <v>22</v>
      </c>
      <c r="C28" s="7"/>
      <c r="D28" s="7"/>
    </row>
    <row r="29" spans="2:6" x14ac:dyDescent="0.2">
      <c r="B29" s="8" t="s">
        <v>23</v>
      </c>
      <c r="C29" s="7"/>
      <c r="D29" s="9">
        <v>0</v>
      </c>
    </row>
    <row r="30" spans="2:6" x14ac:dyDescent="0.2">
      <c r="B30" s="8" t="s">
        <v>24</v>
      </c>
      <c r="C30" s="7"/>
      <c r="D30" s="9">
        <v>0</v>
      </c>
    </row>
    <row r="31" spans="2:6" ht="15" x14ac:dyDescent="0.25">
      <c r="B31" s="6" t="s">
        <v>25</v>
      </c>
      <c r="C31" s="9">
        <f>SUM(C6:C30)</f>
        <v>55.526298425557542</v>
      </c>
      <c r="D31" s="9">
        <f>'[5]מקפת מטרות אוצר חצי שנתי  '!C27/1000</f>
        <v>40.503602069948215</v>
      </c>
    </row>
    <row r="32" spans="2:6" x14ac:dyDescent="0.2">
      <c r="B32" s="8"/>
      <c r="C32" s="7"/>
      <c r="D32" s="7"/>
    </row>
    <row r="33" spans="2:4" ht="15" x14ac:dyDescent="0.25">
      <c r="B33" s="6" t="s">
        <v>26</v>
      </c>
      <c r="C33" s="7"/>
      <c r="D33" s="7"/>
    </row>
    <row r="34" spans="2:4" ht="38.25" x14ac:dyDescent="0.2">
      <c r="B34" s="8" t="s">
        <v>27</v>
      </c>
      <c r="C34" s="13">
        <f>(C14+C19+C20+C21+C22+C23+C24+C25+C26+C30)/C37</f>
        <v>7.6743275030524802E-4</v>
      </c>
      <c r="D34" s="13">
        <v>4.0000000000000002E-4</v>
      </c>
    </row>
    <row r="35" spans="2:4" ht="25.5" x14ac:dyDescent="0.2">
      <c r="B35" s="8" t="s">
        <v>28</v>
      </c>
      <c r="C35" s="13">
        <f>C31/C37</f>
        <v>1.6058273591751269E-3</v>
      </c>
      <c r="D35" s="13">
        <v>1.1999999999999999E-3</v>
      </c>
    </row>
    <row r="36" spans="2:4" x14ac:dyDescent="0.2">
      <c r="B36" s="8"/>
      <c r="C36" s="7"/>
      <c r="D36" s="7"/>
    </row>
    <row r="37" spans="2:4" ht="15" x14ac:dyDescent="0.25">
      <c r="B37" s="6" t="s">
        <v>29</v>
      </c>
      <c r="C37" s="9">
        <v>34578</v>
      </c>
      <c r="D37" s="10">
        <v>34023</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7"/>
  <sheetViews>
    <sheetView rightToLeft="1" topLeftCell="A4" workbookViewId="0">
      <selection activeCell="F35" sqref="F35"/>
    </sheetView>
  </sheetViews>
  <sheetFormatPr defaultRowHeight="14.25" x14ac:dyDescent="0.2"/>
  <cols>
    <col min="2" max="2" width="58.125" customWidth="1"/>
    <col min="3" max="3" width="10.875" hidden="1" customWidth="1"/>
    <col min="4" max="4" width="10.875" customWidth="1"/>
  </cols>
  <sheetData>
    <row r="1" spans="1:6" ht="15" x14ac:dyDescent="0.25">
      <c r="A1" s="1" t="s">
        <v>0</v>
      </c>
    </row>
    <row r="2" spans="1:6" ht="15" x14ac:dyDescent="0.25">
      <c r="B2" s="3" t="s">
        <v>31</v>
      </c>
    </row>
    <row r="3" spans="1:6" ht="15" x14ac:dyDescent="0.25">
      <c r="E3" s="3"/>
    </row>
    <row r="4" spans="1:6" ht="15" x14ac:dyDescent="0.2">
      <c r="B4" s="4"/>
      <c r="C4" s="5" t="s">
        <v>2</v>
      </c>
      <c r="D4" s="5" t="s">
        <v>2</v>
      </c>
    </row>
    <row r="5" spans="1:6" ht="15.75" x14ac:dyDescent="0.2">
      <c r="B5" s="14" t="s">
        <v>32</v>
      </c>
      <c r="C5" s="7"/>
      <c r="D5" s="7"/>
    </row>
    <row r="6" spans="1:6" x14ac:dyDescent="0.2">
      <c r="B6" s="4" t="s">
        <v>33</v>
      </c>
      <c r="C6" s="7"/>
      <c r="D6" s="7"/>
    </row>
    <row r="7" spans="1:6" x14ac:dyDescent="0.2">
      <c r="B7" s="4" t="s">
        <v>34</v>
      </c>
      <c r="C7" s="7"/>
      <c r="D7" s="7"/>
    </row>
    <row r="8" spans="1:6" x14ac:dyDescent="0.2">
      <c r="B8" s="15" t="s">
        <v>35</v>
      </c>
      <c r="C8" s="16">
        <v>20.83889949224708</v>
      </c>
      <c r="D8" s="17">
        <v>5.6475547503165302</v>
      </c>
      <c r="F8" s="18"/>
    </row>
    <row r="9" spans="1:6" x14ac:dyDescent="0.2">
      <c r="B9" s="15" t="s">
        <v>36</v>
      </c>
      <c r="C9" s="16">
        <v>1.0255698145621326</v>
      </c>
      <c r="D9" s="17">
        <v>2.4645414808494102</v>
      </c>
    </row>
    <row r="10" spans="1:6" x14ac:dyDescent="0.2">
      <c r="B10" s="15" t="s">
        <v>37</v>
      </c>
      <c r="C10" s="16">
        <v>1.4841012977074259</v>
      </c>
      <c r="D10" s="17">
        <v>1.39269867448178</v>
      </c>
    </row>
    <row r="11" spans="1:6" x14ac:dyDescent="0.2">
      <c r="B11" s="15" t="s">
        <v>38</v>
      </c>
      <c r="C11" s="16">
        <v>1.5078881809860438</v>
      </c>
      <c r="D11" s="17">
        <v>2.4157511525992699</v>
      </c>
    </row>
    <row r="12" spans="1:6" x14ac:dyDescent="0.2">
      <c r="B12" s="15" t="s">
        <v>39</v>
      </c>
      <c r="C12" s="16"/>
      <c r="D12" s="17">
        <v>0.44050008984017397</v>
      </c>
    </row>
    <row r="13" spans="1:6" x14ac:dyDescent="0.2">
      <c r="B13" s="15" t="s">
        <v>40</v>
      </c>
      <c r="C13" s="16"/>
      <c r="D13" s="17">
        <v>0.50490139315105398</v>
      </c>
    </row>
    <row r="14" spans="1:6" x14ac:dyDescent="0.2">
      <c r="B14" s="15" t="s">
        <v>41</v>
      </c>
      <c r="C14" s="16">
        <v>3.9149999999999997E-2</v>
      </c>
      <c r="D14" s="17">
        <v>0</v>
      </c>
    </row>
    <row r="15" spans="1:6" ht="15.75" x14ac:dyDescent="0.2">
      <c r="B15" s="14" t="s">
        <v>42</v>
      </c>
      <c r="C15" s="16">
        <f>SUM(C8:C14)</f>
        <v>24.895608785502681</v>
      </c>
      <c r="D15" s="17">
        <f>SUM(D8:D14)</f>
        <v>12.865947541238219</v>
      </c>
    </row>
    <row r="16" spans="1:6" x14ac:dyDescent="0.2">
      <c r="B16" s="4"/>
      <c r="C16" s="19"/>
      <c r="D16" s="19"/>
    </row>
    <row r="17" spans="2:4" ht="15.75" x14ac:dyDescent="0.2">
      <c r="B17" s="14" t="s">
        <v>43</v>
      </c>
      <c r="C17" s="19"/>
      <c r="D17" s="19"/>
    </row>
    <row r="18" spans="2:4" x14ac:dyDescent="0.2">
      <c r="B18" s="4" t="s">
        <v>33</v>
      </c>
      <c r="C18" s="19"/>
      <c r="D18" s="19"/>
    </row>
    <row r="19" spans="2:4" x14ac:dyDescent="0.2">
      <c r="B19" s="4" t="s">
        <v>34</v>
      </c>
      <c r="C19" s="19"/>
      <c r="D19" s="19"/>
    </row>
    <row r="20" spans="2:4" x14ac:dyDescent="0.2">
      <c r="B20" s="15" t="s">
        <v>35</v>
      </c>
      <c r="C20" s="16">
        <v>4.09213</v>
      </c>
      <c r="D20" s="17">
        <v>13</v>
      </c>
    </row>
    <row r="21" spans="2:4" x14ac:dyDescent="0.2">
      <c r="B21" s="15" t="s">
        <v>41</v>
      </c>
      <c r="C21" s="16">
        <v>2.2699999999999999E-3</v>
      </c>
      <c r="D21" s="17"/>
    </row>
    <row r="22" spans="2:4" ht="15.75" x14ac:dyDescent="0.2">
      <c r="B22" s="14" t="s">
        <v>44</v>
      </c>
      <c r="C22" s="16">
        <f>SUM(C20:C21)</f>
        <v>4.0944000000000003</v>
      </c>
      <c r="D22" s="17">
        <f>SUM(D20:D21)</f>
        <v>13</v>
      </c>
    </row>
    <row r="23" spans="2:4" x14ac:dyDescent="0.2">
      <c r="B23" s="4"/>
      <c r="C23" s="19"/>
      <c r="D23" s="19"/>
    </row>
    <row r="24" spans="2:4" ht="15.75" x14ac:dyDescent="0.2">
      <c r="B24" s="14" t="s">
        <v>45</v>
      </c>
      <c r="C24" s="19"/>
      <c r="D24" s="19"/>
    </row>
    <row r="25" spans="2:4" x14ac:dyDescent="0.2">
      <c r="B25" s="15"/>
      <c r="C25" s="19"/>
      <c r="D25" s="19"/>
    </row>
    <row r="26" spans="2:4" ht="15.75" x14ac:dyDescent="0.2">
      <c r="B26" s="14" t="s">
        <v>46</v>
      </c>
      <c r="C26" s="19"/>
      <c r="D26" s="19"/>
    </row>
    <row r="27" spans="2:4" ht="15.75" x14ac:dyDescent="0.2">
      <c r="B27" s="14"/>
      <c r="C27" s="19"/>
      <c r="D27" s="19"/>
    </row>
    <row r="28" spans="2:4" ht="15.75" x14ac:dyDescent="0.2">
      <c r="B28" s="14" t="s">
        <v>47</v>
      </c>
      <c r="C28" s="19"/>
      <c r="D28" s="19"/>
    </row>
    <row r="29" spans="2:4" ht="15.75" x14ac:dyDescent="0.2">
      <c r="B29" s="14" t="s">
        <v>48</v>
      </c>
      <c r="C29" s="19"/>
      <c r="D29" s="19"/>
    </row>
    <row r="30" spans="2:4" ht="15.75" x14ac:dyDescent="0.2">
      <c r="B30" s="14"/>
      <c r="C30" s="19"/>
      <c r="D30" s="19"/>
    </row>
    <row r="31" spans="2:4" ht="15.75" x14ac:dyDescent="0.2">
      <c r="B31" s="14" t="s">
        <v>49</v>
      </c>
      <c r="C31" s="19"/>
      <c r="D31" s="19"/>
    </row>
    <row r="32" spans="2:4" ht="15.75" x14ac:dyDescent="0.2">
      <c r="B32" s="14" t="s">
        <v>50</v>
      </c>
      <c r="C32" s="19"/>
      <c r="D32" s="19"/>
    </row>
    <row r="33" spans="2:4" ht="15.75" x14ac:dyDescent="0.2">
      <c r="B33" s="14"/>
      <c r="C33" s="19"/>
      <c r="D33" s="19"/>
    </row>
    <row r="34" spans="2:4" ht="15.75" x14ac:dyDescent="0.2">
      <c r="B34" s="14" t="s">
        <v>51</v>
      </c>
      <c r="C34" s="19"/>
      <c r="D34" s="19"/>
    </row>
    <row r="35" spans="2:4" ht="15.75" x14ac:dyDescent="0.2">
      <c r="B35" s="14" t="s">
        <v>52</v>
      </c>
      <c r="C35" s="19"/>
      <c r="D35" s="19"/>
    </row>
    <row r="36" spans="2:4" ht="15.75" x14ac:dyDescent="0.2">
      <c r="B36" s="14" t="s">
        <v>53</v>
      </c>
      <c r="C36" s="16">
        <f>C26+C22+C15</f>
        <v>28.990008785502681</v>
      </c>
      <c r="D36" s="16">
        <f>D15+D22</f>
        <v>25.865947541238221</v>
      </c>
    </row>
    <row r="37" spans="2:4" ht="15.75" x14ac:dyDescent="0.2">
      <c r="B37" s="14" t="s">
        <v>54</v>
      </c>
      <c r="C37" s="9">
        <v>34578</v>
      </c>
      <c r="D37" s="10">
        <v>34023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2"/>
  <sheetViews>
    <sheetView rightToLeft="1" workbookViewId="0">
      <selection activeCell="F35" sqref="F35"/>
    </sheetView>
  </sheetViews>
  <sheetFormatPr defaultRowHeight="14.25" x14ac:dyDescent="0.2"/>
  <cols>
    <col min="2" max="2" width="38.5" customWidth="1"/>
    <col min="3" max="3" width="10.875" hidden="1" customWidth="1"/>
    <col min="4" max="4" width="10.75" customWidth="1"/>
    <col min="6" max="6" width="9.75" customWidth="1"/>
    <col min="7" max="7" width="10.875" bestFit="1" customWidth="1"/>
    <col min="8" max="8" width="10.375" customWidth="1"/>
  </cols>
  <sheetData>
    <row r="1" spans="1:4" ht="15" x14ac:dyDescent="0.25">
      <c r="A1" s="1" t="s">
        <v>0</v>
      </c>
      <c r="C1" s="3"/>
    </row>
    <row r="2" spans="1:4" ht="15" x14ac:dyDescent="0.25">
      <c r="B2" s="3" t="s">
        <v>55</v>
      </c>
      <c r="C2" s="3"/>
    </row>
    <row r="3" spans="1:4" x14ac:dyDescent="0.2">
      <c r="B3" t="s">
        <v>56</v>
      </c>
    </row>
    <row r="4" spans="1:4" ht="15" x14ac:dyDescent="0.2">
      <c r="B4" s="4"/>
      <c r="C4" s="5" t="s">
        <v>2</v>
      </c>
      <c r="D4" s="5" t="s">
        <v>2</v>
      </c>
    </row>
    <row r="5" spans="1:4" ht="15.75" x14ac:dyDescent="0.2">
      <c r="B5" s="14" t="s">
        <v>57</v>
      </c>
      <c r="C5" s="7"/>
      <c r="D5" s="7"/>
    </row>
    <row r="6" spans="1:4" ht="15.75" x14ac:dyDescent="0.2">
      <c r="B6" s="14" t="s">
        <v>58</v>
      </c>
      <c r="C6" s="7"/>
      <c r="D6" s="7"/>
    </row>
    <row r="7" spans="1:4" ht="15.75" x14ac:dyDescent="0.2">
      <c r="B7" s="14"/>
      <c r="C7" s="7"/>
      <c r="D7" s="7"/>
    </row>
    <row r="8" spans="1:4" ht="15.75" x14ac:dyDescent="0.2">
      <c r="B8" s="14" t="s">
        <v>59</v>
      </c>
      <c r="C8" s="7"/>
      <c r="D8" s="7"/>
    </row>
    <row r="9" spans="1:4" ht="15.75" x14ac:dyDescent="0.2">
      <c r="B9" s="14" t="s">
        <v>60</v>
      </c>
      <c r="C9" s="7"/>
      <c r="D9" s="7"/>
    </row>
    <row r="10" spans="1:4" ht="15.75" x14ac:dyDescent="0.2">
      <c r="B10" s="14"/>
      <c r="C10" s="7"/>
      <c r="D10" s="7"/>
    </row>
    <row r="11" spans="1:4" ht="15.75" x14ac:dyDescent="0.2">
      <c r="B11" s="14" t="s">
        <v>61</v>
      </c>
      <c r="C11" s="7"/>
      <c r="D11" s="7"/>
    </row>
    <row r="12" spans="1:4" ht="15.75" x14ac:dyDescent="0.2">
      <c r="B12" s="14" t="s">
        <v>62</v>
      </c>
      <c r="C12" s="7"/>
      <c r="D12" s="7"/>
    </row>
    <row r="13" spans="1:4" ht="15.75" x14ac:dyDescent="0.2">
      <c r="B13" s="14"/>
      <c r="C13" s="7"/>
      <c r="D13" s="7"/>
    </row>
    <row r="14" spans="1:4" ht="15.75" x14ac:dyDescent="0.2">
      <c r="B14" s="14" t="s">
        <v>63</v>
      </c>
      <c r="C14" s="7"/>
      <c r="D14" s="7"/>
    </row>
    <row r="15" spans="1:4" ht="15.75" x14ac:dyDescent="0.2">
      <c r="B15" s="14" t="s">
        <v>64</v>
      </c>
      <c r="C15" s="7"/>
      <c r="D15" s="7"/>
    </row>
    <row r="16" spans="1:4" ht="15.75" x14ac:dyDescent="0.2">
      <c r="B16" s="14" t="s">
        <v>65</v>
      </c>
      <c r="C16" s="7"/>
      <c r="D16" s="7"/>
    </row>
    <row r="17" spans="2:8" x14ac:dyDescent="0.2">
      <c r="B17" s="15" t="s">
        <v>66</v>
      </c>
      <c r="C17" s="16">
        <v>2.6736716429962706</v>
      </c>
      <c r="D17" s="17">
        <v>1.6388099999999999</v>
      </c>
    </row>
    <row r="18" spans="2:8" ht="15.75" x14ac:dyDescent="0.2">
      <c r="B18" s="14" t="s">
        <v>67</v>
      </c>
      <c r="C18" s="16">
        <f>SUM(C17)</f>
        <v>2.6736716429962706</v>
      </c>
      <c r="D18" s="17">
        <f>SUM(D17)</f>
        <v>1.6388099999999999</v>
      </c>
    </row>
    <row r="19" spans="2:8" ht="15.75" x14ac:dyDescent="0.2">
      <c r="B19" s="14"/>
      <c r="C19" s="16"/>
      <c r="D19" s="17"/>
    </row>
    <row r="20" spans="2:8" ht="15.75" x14ac:dyDescent="0.2">
      <c r="B20" s="14" t="s">
        <v>68</v>
      </c>
      <c r="C20" s="7"/>
      <c r="D20" s="7"/>
    </row>
    <row r="21" spans="2:8" ht="15.75" x14ac:dyDescent="0.2">
      <c r="B21" s="14" t="s">
        <v>69</v>
      </c>
      <c r="C21" s="7"/>
      <c r="D21" s="7"/>
    </row>
    <row r="22" spans="2:8" x14ac:dyDescent="0.2">
      <c r="B22" s="15" t="s">
        <v>70</v>
      </c>
      <c r="C22" s="16">
        <v>0.33946621537808247</v>
      </c>
      <c r="D22" s="16">
        <v>3.0280790683060201E-2</v>
      </c>
    </row>
    <row r="23" spans="2:8" x14ac:dyDescent="0.2">
      <c r="B23" s="15" t="s">
        <v>71</v>
      </c>
      <c r="C23" s="16"/>
      <c r="D23" s="16">
        <v>0.21543329472677603</v>
      </c>
    </row>
    <row r="24" spans="2:8" ht="15.75" x14ac:dyDescent="0.2">
      <c r="B24" s="14" t="s">
        <v>72</v>
      </c>
      <c r="C24" s="7"/>
      <c r="D24" s="7"/>
    </row>
    <row r="25" spans="2:8" x14ac:dyDescent="0.2">
      <c r="B25" s="15" t="s">
        <v>73</v>
      </c>
      <c r="C25" s="16">
        <v>12.506972740274991</v>
      </c>
      <c r="D25" s="17">
        <f>4515.33/1000</f>
        <v>4.5153299999999996</v>
      </c>
      <c r="F25" s="20"/>
    </row>
    <row r="26" spans="2:8" x14ac:dyDescent="0.2">
      <c r="B26" s="15" t="s">
        <v>74</v>
      </c>
      <c r="C26" s="16">
        <v>6.1374004232951318</v>
      </c>
      <c r="D26" s="17">
        <f>3987.86/1000</f>
        <v>3.98786</v>
      </c>
      <c r="F26" s="20"/>
      <c r="G26" s="20"/>
      <c r="H26" s="20"/>
    </row>
    <row r="27" spans="2:8" x14ac:dyDescent="0.2">
      <c r="B27" s="15" t="s">
        <v>75</v>
      </c>
      <c r="C27" s="16"/>
      <c r="D27" s="17">
        <f>1008.08/1000</f>
        <v>1.0080800000000001</v>
      </c>
      <c r="F27" s="20"/>
      <c r="G27" s="20"/>
      <c r="H27" s="20"/>
    </row>
    <row r="28" spans="2:8" x14ac:dyDescent="0.2">
      <c r="B28" s="15" t="s">
        <v>76</v>
      </c>
      <c r="C28" s="16"/>
      <c r="D28" s="17">
        <f>1070.95/1000</f>
        <v>1.0709500000000001</v>
      </c>
      <c r="F28" s="20"/>
      <c r="G28" s="20"/>
      <c r="H28" s="20"/>
    </row>
    <row r="29" spans="2:8" x14ac:dyDescent="0.2">
      <c r="B29" s="15" t="s">
        <v>77</v>
      </c>
      <c r="C29" s="16"/>
      <c r="D29" s="17">
        <f>949.48/1000</f>
        <v>0.94947999999999999</v>
      </c>
      <c r="F29" s="20"/>
      <c r="G29" s="20"/>
      <c r="H29" s="20"/>
    </row>
    <row r="30" spans="2:8" x14ac:dyDescent="0.2">
      <c r="B30" s="15" t="s">
        <v>41</v>
      </c>
      <c r="C30" s="16">
        <v>0.40189507822052839</v>
      </c>
      <c r="D30" s="17">
        <f>801.69/1000</f>
        <v>0.80169000000000001</v>
      </c>
      <c r="F30" s="21"/>
      <c r="G30" s="21"/>
      <c r="H30" s="22"/>
    </row>
    <row r="31" spans="2:8" ht="15.75" x14ac:dyDescent="0.2">
      <c r="B31" s="14" t="s">
        <v>78</v>
      </c>
      <c r="C31" s="16">
        <f>SUM(C22:C30)</f>
        <v>19.385734457168731</v>
      </c>
      <c r="D31" s="17">
        <f>SUM(D22:D30)</f>
        <v>12.579104085409835</v>
      </c>
      <c r="G31" s="23"/>
    </row>
    <row r="32" spans="2:8" ht="15.75" x14ac:dyDescent="0.2">
      <c r="B32" s="14"/>
      <c r="C32" s="7"/>
      <c r="D32" s="7"/>
    </row>
    <row r="33" spans="2:6" ht="15.75" x14ac:dyDescent="0.2">
      <c r="B33" s="14" t="s">
        <v>79</v>
      </c>
      <c r="C33" s="16">
        <f>C31+C18</f>
        <v>22.059406100165003</v>
      </c>
      <c r="D33" s="16">
        <f>D18+D31</f>
        <v>14.217914085409834</v>
      </c>
    </row>
    <row r="34" spans="2:6" ht="15.75" x14ac:dyDescent="0.2">
      <c r="B34" s="14" t="s">
        <v>54</v>
      </c>
      <c r="C34" s="9">
        <v>34578</v>
      </c>
      <c r="D34" s="10">
        <v>34023</v>
      </c>
    </row>
    <row r="36" spans="2:6" x14ac:dyDescent="0.2">
      <c r="F36" s="18"/>
    </row>
    <row r="42" spans="2:6" x14ac:dyDescent="0.2">
      <c r="C42" s="24"/>
      <c r="D42" s="2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מקפת מטרות 30.06.16 נספח 1</vt:lpstr>
      <vt:lpstr>מקפת מטרות 30.06.16 נספח 2</vt:lpstr>
      <vt:lpstr>מקפת מטרות 30.06.16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2016-08-17T07:52:56Z</dcterms:created>
  <dcterms:modified xsi:type="dcterms:W3CDTF">2017-04-30T06:49:47Z</dcterms:modified>
</cp:coreProperties>
</file>