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90" windowWidth="18240" windowHeight="11820"/>
  </bookViews>
  <sheets>
    <sheet name="חקלאים מטרות 31.12.16 נספח 1" sheetId="1" r:id="rId1"/>
    <sheet name="חקלאים מטרות 31.12.16 נספח 2" sheetId="2" r:id="rId2"/>
    <sheet name="חקלאים מטרות 31.12.16 נספח 3" sheetId="3" r:id="rId3"/>
  </sheets>
  <externalReferences>
    <externalReference r:id="rId4"/>
    <externalReference r:id="rId5"/>
    <externalReference r:id="rId6"/>
  </externalReferences>
  <definedNames>
    <definedName name="Krn">[1]נתונים!$A$7:$A$3998</definedName>
    <definedName name="Month">[1]נתונים!$B$7:$B$3998</definedName>
    <definedName name="Seif">[1]נתונים!$D$7:$D$3998</definedName>
    <definedName name="Yitra">[1]נתונים!$O$7:$O$3998</definedName>
    <definedName name="חודש">[2]!חודש</definedName>
    <definedName name="מנפיקים">[3]מנפיקים!$A$2:$D$84</definedName>
    <definedName name="סכום">[2]!סכום</definedName>
    <definedName name="קדוד">[2]!קדוד</definedName>
    <definedName name="קרן">[2]!קרן</definedName>
  </definedNames>
  <calcPr calcId="145621" iterate="1"/>
</workbook>
</file>

<file path=xl/calcChain.xml><?xml version="1.0" encoding="utf-8"?>
<calcChain xmlns="http://schemas.openxmlformats.org/spreadsheetml/2006/main">
  <c r="C32" i="3" l="1"/>
  <c r="C34" i="3" s="1"/>
  <c r="D24" i="3"/>
  <c r="D23" i="3"/>
  <c r="D22" i="3"/>
  <c r="D32" i="3" s="1"/>
  <c r="D18" i="3"/>
  <c r="D34" i="3" s="1"/>
  <c r="C18" i="3"/>
  <c r="D22" i="2"/>
  <c r="C22" i="2"/>
  <c r="C36" i="2" s="1"/>
  <c r="D15" i="2"/>
  <c r="D36" i="2" s="1"/>
  <c r="C15" i="2"/>
  <c r="D34" i="1"/>
  <c r="D31" i="1"/>
  <c r="D35" i="1" s="1"/>
  <c r="C26" i="1"/>
  <c r="C24" i="1"/>
  <c r="C23" i="1"/>
  <c r="C14" i="1"/>
  <c r="C34" i="1" s="1"/>
  <c r="C11" i="1"/>
  <c r="C7" i="1"/>
  <c r="C31" i="1" s="1"/>
  <c r="C35" i="1" s="1"/>
</calcChain>
</file>

<file path=xl/sharedStrings.xml><?xml version="1.0" encoding="utf-8"?>
<sst xmlns="http://schemas.openxmlformats.org/spreadsheetml/2006/main" count="93" uniqueCount="80">
  <si>
    <t>חקלאים מטרות</t>
  </si>
  <si>
    <t>נספח 1- סך תשלומים ששולמו בעד כל סוג של הוצאה ישירה לשנה המסתיימת ביום 31.12.2016</t>
  </si>
  <si>
    <t>אלפי ₪</t>
  </si>
  <si>
    <t>1. סה"כ עמלות קנייה ומכירה</t>
  </si>
  <si>
    <t>א. סך עמלות קניה ומכירה לצדדים קשורים</t>
  </si>
  <si>
    <t>ב. סך עמלות קנייה ומכירה לצדדים שאינם קשורים</t>
  </si>
  <si>
    <t>2. סה"כ עמלות קסטודיאן</t>
  </si>
  <si>
    <t>א. סך עמלות קסטודיאן לצדדים קשורים</t>
  </si>
  <si>
    <t>ב. סך עמלות קסטודיאן לצדדים שאינם קשורים</t>
  </si>
  <si>
    <t>3. סה"כ מהשקעות לא סחירות</t>
  </si>
  <si>
    <t>א. סך הוצאות הנובעות מהשקעה בניירות ערך לא סחירים שאינם לצורך מימון פרויקטים לתשתיות</t>
  </si>
  <si>
    <t>ב. סך הוצאות הנובעות ממימון פרוייקטים לתשתיות</t>
  </si>
  <si>
    <t>ג. סך הוצאות הנובעות מהשקעה  בזכויות מקרקעין</t>
  </si>
  <si>
    <t>4. סה"כ עמלות ניהול חיצוני</t>
  </si>
  <si>
    <t xml:space="preserve">א.סך תשלומים הנובעים מהשקעה בקרנות השקעה בישראל </t>
  </si>
  <si>
    <t>ב. סך תשלומים הנובעים מהשקעה בקרנות השקעה בחו"ל</t>
  </si>
  <si>
    <t>ג. סך תשלומים למנהלי תיקים ישראלים בגין השקעה בחו"ל</t>
  </si>
  <si>
    <t xml:space="preserve">ד. סך תשלומים למנהלי תיקים זרים </t>
  </si>
  <si>
    <t>ה. סך תשלומים בגין השקעה בתעודות סל ישראליות</t>
  </si>
  <si>
    <t>ו. סך תשלומים בגין השקעה בתעודות סל זרות</t>
  </si>
  <si>
    <t>ז. סך תשלומים בגין השקעה בקרנות נאמנות ישראליות</t>
  </si>
  <si>
    <t>ח. סך תשלומים בגין השקעה בקרנות נאמנות זרות</t>
  </si>
  <si>
    <t>5. סה"כ הוצאות אחרות</t>
  </si>
  <si>
    <t>א. סך הוצאות בעד ניהול תביעות</t>
  </si>
  <si>
    <t>ב. סך הוצאות בעד מתן משכנתאות</t>
  </si>
  <si>
    <t>6. סה"כ הוצאות ישירות</t>
  </si>
  <si>
    <t>7. שיעור הוצאות ישירות</t>
  </si>
  <si>
    <t>א. שיעור סך ההוצאות הישירות, שההוצאה בגינן מוגבלת לשיעור של 0.25% מהנכסים {סיכום סעיפים 3א,5,4ב חלקי סך נכסים}</t>
  </si>
  <si>
    <t xml:space="preserve">ב. שיעור סך הוצאות ישירות מסך נכסים לסוף שנה קודמת {סעיף 6 חלקי סך נכסים לתום שנה קודמת} </t>
  </si>
  <si>
    <t>8. סך נכסים לסוף שנה קודמת</t>
  </si>
  <si>
    <t xml:space="preserve"> </t>
  </si>
  <si>
    <t>נספח 2- פרוט עמלות והוצאות לשנה המסתיימת ביום 31.12.2016</t>
  </si>
  <si>
    <t>ברוקראג'- עמלות קנייה ומכירה בגין ביצוע עסקאות בניירות ערך סחירים</t>
  </si>
  <si>
    <t>צדדים קשורים</t>
  </si>
  <si>
    <t>צדדים שאינם  קשורים</t>
  </si>
  <si>
    <t>פועלים סהר</t>
  </si>
  <si>
    <t>אופנהיימר</t>
  </si>
  <si>
    <t>פסגות</t>
  </si>
  <si>
    <t>בנק ירושלים</t>
  </si>
  <si>
    <t>איביאי</t>
  </si>
  <si>
    <t>בנק לאומי</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</si>
  <si>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</si>
  <si>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</si>
  <si>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</si>
  <si>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</si>
  <si>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</si>
  <si>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</si>
  <si>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</si>
  <si>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</si>
  <si>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</si>
  <si>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</si>
  <si>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</si>
  <si>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</si>
  <si>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</si>
  <si>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</si>
  <si>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לשנה המסתיימת ביום 31.12.2016</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</si>
  <si>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</si>
  <si>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</si>
  <si>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</si>
  <si>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</si>
  <si>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</si>
  <si>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</si>
  <si>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</si>
  <si>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</si>
  <si>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</si>
  <si>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</si>
  <si>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</si>
  <si>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</si>
  <si>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</si>
  <si>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</si>
  <si>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תכלית תעודות סל</t>
  </si>
  <si>
    <t>פסגות תעודות סל</t>
  </si>
  <si>
    <t>תעודת סל זרה</t>
  </si>
  <si>
    <t>DEUTSCHE BANK</t>
  </si>
  <si>
    <t>ISHARES</t>
  </si>
  <si>
    <t>AMUNDI INVT SOLUTIONS</t>
  </si>
  <si>
    <t>State Street</t>
  </si>
  <si>
    <t>Vanguard Group Inc</t>
  </si>
  <si>
    <t>סך תשלומים בגין השקעה בתעודות סל</t>
  </si>
  <si>
    <t>סך הכל עמלות ניהול חיצוני</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</si>
</sst>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 #,##0.00_ ;_ * \-#,##0.00_ ;_ * &quot;-&quot;??_ ;_ @_ "/>
    <numFmt numFmtId="164" formatCode="#,##0_ ;\-#,##0\ "/>
    <numFmt numFmtId="165" formatCode="0.000%"/>
    <numFmt numFmtId="166" formatCode="_ * #,##0_ ;_ * \-#,##0_ ;_ * &quot;-&quot;??_ ;_ @_ "/>
    <numFmt numFmtId="167" formatCode="0.000"/>
    <numFmt numFmtId="168" formatCode="0.0000000000000"/>
    <numFmt numFmtId="169" formatCode="[Color43]0.00%;[Color3]\-0.00%"/>
    <numFmt numFmtId="170" formatCode="dd\ \בmmmm\ yyyy\ "/>
    <numFmt numFmtId="171" formatCode="dd\.mm\.yyyy"/>
    <numFmt numFmtId="172" formatCode="[Color10]#,##0_);[Color30]#,##0_)"/>
    <numFmt numFmtId="173" formatCode="[Color10]#,##0_);[Color30]\(#,##0\)"/>
    <numFmt numFmtId="174" formatCode="&quot;?&quot;#,##0.00;[Red]&quot;?&quot;\-#,##0.00"/>
    <numFmt numFmtId="175" formatCode="&quot;₪&quot;#,##0.00;[Red]&quot;₪&quot;\-#,##0.00"/>
    <numFmt numFmtId="176" formatCode="_(* #,##0.00_);_(* \(#,##0.00\);_(* &quot;-&quot;??_);_(@_)"/>
    <numFmt numFmtId="177" formatCode="_-* #,##0.00_-;\-* #,##0.00_-;_-* &quot;-&quot;??_-;_-@_-"/>
    <numFmt numFmtId="178" formatCode="_ [$€-2]\ * #,##0.00_ ;_ [$€-2]\ * \-#,##0.00_ ;_ [$€-2]\ * &quot;-&quot;??_ "/>
    <numFmt numFmtId="179" formatCode="mmmm\ yyyy"/>
    <numFmt numFmtId="180" formatCode="\ \ש\ע\ה\:\ hh:mm"/>
  </numFmts>
  <fonts count="43" x14ac:knownFonts="1">
    <font>
      <sz val="11"/>
      <color theme="1"/>
      <name val="Arial"/>
      <family val="2"/>
      <charset val="177"/>
      <scheme val="minor"/>
    </font>
    <font>
      <sz val="11"/>
      <color theme="1"/>
      <name val="Arial"/>
      <family val="2"/>
      <charset val="177"/>
      <scheme val="minor"/>
    </font>
    <font>
      <sz val="11"/>
      <color rgb="FFFF0000"/>
      <name val="Arial"/>
      <family val="2"/>
      <charset val="177"/>
      <scheme val="minor"/>
    </font>
    <font>
      <b/>
      <sz val="11"/>
      <color theme="1"/>
      <name val="Arial"/>
      <family val="2"/>
      <scheme val="minor"/>
    </font>
    <font>
      <b/>
      <u/>
      <sz val="11"/>
      <color theme="1"/>
      <name val="Arial"/>
      <family val="2"/>
      <scheme val="minor"/>
    </font>
    <font>
      <sz val="10"/>
      <name val="Arial"/>
      <family val="2"/>
    </font>
    <font>
      <b/>
      <sz val="10"/>
      <name val="David"/>
      <family val="2"/>
      <charset val="177"/>
    </font>
    <font>
      <b/>
      <sz val="11"/>
      <name val="David"/>
      <family val="2"/>
      <charset val="177"/>
    </font>
    <font>
      <b/>
      <sz val="11"/>
      <color theme="1"/>
      <name val="Arial"/>
      <family val="2"/>
    </font>
    <font>
      <b/>
      <sz val="10"/>
      <color theme="1"/>
      <name val="Arial"/>
      <family val="2"/>
      <charset val="177"/>
    </font>
    <font>
      <b/>
      <sz val="12"/>
      <name val="David"/>
      <family val="2"/>
      <charset val="177"/>
    </font>
    <font>
      <sz val="10"/>
      <name val="David"/>
      <family val="2"/>
      <charset val="177"/>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theme="1"/>
      <name val="Arial"/>
      <family val="2"/>
      <charset val="177"/>
    </font>
    <font>
      <sz val="10"/>
      <color indexed="8"/>
      <name val="Arial"/>
      <family val="2"/>
    </font>
    <font>
      <sz val="11"/>
      <color indexed="8"/>
      <name val="Calibri"/>
      <family val="2"/>
    </font>
    <font>
      <sz val="11"/>
      <color indexed="8"/>
      <name val="Arial"/>
      <family val="2"/>
    </font>
    <font>
      <sz val="10"/>
      <color indexed="8"/>
      <name val="Arial"/>
      <family val="2"/>
      <charset val="177"/>
    </font>
    <font>
      <b/>
      <sz val="10"/>
      <name val="Arial"/>
      <family val="2"/>
    </font>
    <font>
      <sz val="10"/>
      <name val="Miriam"/>
      <family val="2"/>
      <charset val="177"/>
    </font>
    <font>
      <sz val="11"/>
      <color theme="1"/>
      <name val="Arial"/>
      <family val="2"/>
      <scheme val="minor"/>
    </font>
    <font>
      <sz val="11"/>
      <color theme="1"/>
      <name val="Calibri"/>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s>
  <fills count="3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6728">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lignment wrapText="1"/>
    </xf>
    <xf numFmtId="0" fontId="5" fillId="0" borderId="0"/>
    <xf numFmtId="169" fontId="12" fillId="2" borderId="0">
      <alignment horizontal="right"/>
      <protection hidden="1"/>
    </xf>
    <xf numFmtId="170" fontId="13" fillId="4" borderId="2">
      <alignment horizontal="right"/>
      <protection hidden="1"/>
    </xf>
    <xf numFmtId="171" fontId="14" fillId="5" borderId="0">
      <alignment horizontal="right"/>
      <protection locked="0"/>
    </xf>
    <xf numFmtId="172" fontId="12" fillId="2" borderId="3">
      <alignment horizontal="right"/>
      <protection hidden="1"/>
    </xf>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173" fontId="16" fillId="12" borderId="4">
      <alignment horizontal="right"/>
      <protection hidden="1"/>
    </xf>
    <xf numFmtId="173" fontId="17" fillId="13" borderId="4">
      <alignment horizontal="right"/>
      <protection hidden="1"/>
    </xf>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9" borderId="0" applyNumberFormat="0" applyBorder="0" applyAlignment="0" applyProtection="0"/>
    <xf numFmtId="0" fontId="15" fillId="14" borderId="0" applyNumberFormat="0" applyBorder="0" applyAlignment="0" applyProtection="0"/>
    <xf numFmtId="0" fontId="15" fillId="17" borderId="0" applyNumberFormat="0" applyBorder="0" applyAlignment="0" applyProtection="0"/>
    <xf numFmtId="0" fontId="18" fillId="18"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4" fontId="5" fillId="0" borderId="0" applyFont="0" applyFill="0" applyProtection="0"/>
    <xf numFmtId="43" fontId="1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5" fillId="0" borderId="0" applyFont="0" applyFill="0" applyProtection="0"/>
    <xf numFmtId="174"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174"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43" fontId="5" fillId="0" borderId="0" applyFont="0" applyFill="0" applyBorder="0" applyAlignment="0" applyProtection="0"/>
    <xf numFmtId="176" fontId="20" fillId="0" borderId="0" applyFont="0" applyFill="0" applyBorder="0" applyAlignment="0" applyProtection="0">
      <alignment vertical="top"/>
    </xf>
    <xf numFmtId="175"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5" fillId="0" borderId="0" applyFont="0" applyFill="0" applyProtection="0"/>
    <xf numFmtId="175"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174"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5" fillId="0" borderId="0" applyFont="0" applyFill="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5" fontId="5" fillId="0" borderId="0" applyFont="0" applyFill="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5" fontId="5" fillId="0" borderId="0" applyFont="0" applyFill="0" applyProtection="0"/>
    <xf numFmtId="176" fontId="2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5" fontId="5" fillId="0" borderId="0" applyFont="0" applyFill="0" applyProtection="0"/>
    <xf numFmtId="175" fontId="5" fillId="0" borderId="0" applyFont="0" applyFill="0" applyProtection="0"/>
    <xf numFmtId="43" fontId="15" fillId="0" borderId="0" applyFont="0" applyFill="0" applyBorder="0" applyAlignment="0" applyProtection="0"/>
    <xf numFmtId="43" fontId="5" fillId="0" borderId="0" applyFont="0" applyFill="0" applyBorder="0" applyAlignment="0" applyProtection="0"/>
    <xf numFmtId="175" fontId="5" fillId="0" borderId="0" applyFont="0" applyFill="0" applyProtection="0"/>
    <xf numFmtId="43" fontId="23"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6"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5" fontId="5" fillId="0" borderId="0" applyFont="0" applyFill="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1" fillId="0" borderId="0"/>
    <xf numFmtId="0" fontId="25" fillId="0" borderId="0"/>
    <xf numFmtId="0" fontId="25" fillId="0" borderId="0"/>
    <xf numFmtId="0" fontId="25"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 fillId="0" borderId="0"/>
    <xf numFmtId="0" fontId="1" fillId="0" borderId="0"/>
    <xf numFmtId="0" fontId="1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9"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9" fillId="0" borderId="0"/>
    <xf numFmtId="0" fontId="1" fillId="0" borderId="0"/>
    <xf numFmtId="0" fontId="1" fillId="0" borderId="0"/>
    <xf numFmtId="0" fontId="1" fillId="0" borderId="0"/>
    <xf numFmtId="0" fontId="1" fillId="0" borderId="0"/>
    <xf numFmtId="0" fontId="5" fillId="0" borderId="0"/>
    <xf numFmtId="0" fontId="25" fillId="0" borderId="0"/>
    <xf numFmtId="0" fontId="25"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5"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23" fillId="0" borderId="0"/>
    <xf numFmtId="0" fontId="1" fillId="0" borderId="0"/>
    <xf numFmtId="0" fontId="5" fillId="0" borderId="0"/>
    <xf numFmtId="0" fontId="5" fillId="0" borderId="0"/>
    <xf numFmtId="0" fontId="5" fillId="0" borderId="0"/>
    <xf numFmtId="0" fontId="5" fillId="0" borderId="0"/>
    <xf numFmtId="0" fontId="5" fillId="0" borderId="0"/>
    <xf numFmtId="0" fontId="15"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9"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26" fillId="0" borderId="0"/>
    <xf numFmtId="0" fontId="1" fillId="0" borderId="0"/>
    <xf numFmtId="0" fontId="26" fillId="0" borderId="0"/>
    <xf numFmtId="0" fontId="5" fillId="0" borderId="0"/>
    <xf numFmtId="0" fontId="5" fillId="0" borderId="0"/>
    <xf numFmtId="0" fontId="5" fillId="0" borderId="0"/>
    <xf numFmtId="0" fontId="5" fillId="0" borderId="0"/>
    <xf numFmtId="0" fontId="5"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5" fillId="0" borderId="0"/>
    <xf numFmtId="0" fontId="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19" fillId="0" borderId="0"/>
    <xf numFmtId="0" fontId="15"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23" fillId="0" borderId="0"/>
    <xf numFmtId="0" fontId="19"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23" fillId="0" borderId="0"/>
    <xf numFmtId="0" fontId="19" fillId="0" borderId="0"/>
    <xf numFmtId="0" fontId="23" fillId="0" borderId="0"/>
    <xf numFmtId="0" fontId="19" fillId="0" borderId="0"/>
    <xf numFmtId="0" fontId="23" fillId="0" borderId="0"/>
    <xf numFmtId="0" fontId="19"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0" fillId="0" borderId="0">
      <alignment vertical="top"/>
    </xf>
    <xf numFmtId="0" fontId="5" fillId="0" borderId="0"/>
    <xf numFmtId="0" fontId="5" fillId="0" borderId="0"/>
    <xf numFmtId="0" fontId="5" fillId="0" borderId="0"/>
    <xf numFmtId="0" fontId="5" fillId="0" borderId="0"/>
    <xf numFmtId="0" fontId="25" fillId="0" borderId="0"/>
    <xf numFmtId="0" fontId="25" fillId="0" borderId="0"/>
    <xf numFmtId="0" fontId="25" fillId="0" borderId="0"/>
    <xf numFmtId="0" fontId="20" fillId="0" borderId="0">
      <alignment vertical="top"/>
    </xf>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5" fillId="0" borderId="0"/>
    <xf numFmtId="0" fontId="1" fillId="0" borderId="0"/>
    <xf numFmtId="0" fontId="15" fillId="0" borderId="0"/>
    <xf numFmtId="0" fontId="1" fillId="0" borderId="0"/>
    <xf numFmtId="0" fontId="5" fillId="0" borderId="0"/>
    <xf numFmtId="0" fontId="1" fillId="0" borderId="0"/>
    <xf numFmtId="0" fontId="1" fillId="0" borderId="0"/>
    <xf numFmtId="0" fontId="1"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5" fillId="0" borderId="0"/>
    <xf numFmtId="0" fontId="5" fillId="0" borderId="0"/>
    <xf numFmtId="0" fontId="25" fillId="0" borderId="0"/>
    <xf numFmtId="0" fontId="25" fillId="0" borderId="0"/>
    <xf numFmtId="0" fontId="5" fillId="0" borderId="0"/>
    <xf numFmtId="0" fontId="25" fillId="0" borderId="0"/>
    <xf numFmtId="0" fontId="5" fillId="0" borderId="0"/>
    <xf numFmtId="0" fontId="1" fillId="0" borderId="0"/>
    <xf numFmtId="0" fontId="5" fillId="0" borderId="0"/>
    <xf numFmtId="0" fontId="25" fillId="0" borderId="0"/>
    <xf numFmtId="0" fontId="2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5" fillId="0" borderId="0"/>
    <xf numFmtId="0" fontId="5" fillId="0" borderId="0"/>
    <xf numFmtId="0" fontId="5" fillId="0" borderId="0"/>
    <xf numFmtId="0" fontId="1" fillId="0" borderId="0"/>
    <xf numFmtId="0" fontId="15" fillId="0" borderId="0"/>
    <xf numFmtId="0" fontId="1" fillId="0" borderId="0"/>
    <xf numFmtId="0" fontId="19"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26" fillId="0" borderId="0"/>
    <xf numFmtId="0" fontId="15" fillId="0" borderId="0"/>
    <xf numFmtId="0" fontId="1"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 fillId="0" borderId="0"/>
    <xf numFmtId="0" fontId="15" fillId="0" borderId="0"/>
    <xf numFmtId="0" fontId="1" fillId="0" borderId="0"/>
    <xf numFmtId="0" fontId="5"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3"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5" borderId="0" applyNumberFormat="0" applyBorder="0" applyAlignment="0" applyProtection="0"/>
    <xf numFmtId="0" fontId="22" fillId="26" borderId="5" applyNumberFormat="0" applyFont="0" applyAlignment="0" applyProtection="0"/>
    <xf numFmtId="0" fontId="28" fillId="27" borderId="6" applyNumberFormat="0" applyAlignment="0" applyProtection="0"/>
    <xf numFmtId="0" fontId="29" fillId="8" borderId="0" applyNumberFormat="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179" fontId="13" fillId="5" borderId="0">
      <alignment horizontal="right"/>
      <protection hidden="1"/>
    </xf>
    <xf numFmtId="0" fontId="32" fillId="0" borderId="7" applyNumberFormat="0" applyFill="0" applyAlignment="0" applyProtection="0"/>
    <xf numFmtId="0" fontId="33" fillId="0" borderId="8" applyNumberFormat="0" applyFill="0" applyAlignment="0" applyProtection="0"/>
    <xf numFmtId="0" fontId="34" fillId="0" borderId="9" applyNumberFormat="0" applyFill="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28" borderId="0" applyNumberFormat="0" applyBorder="0" applyAlignment="0" applyProtection="0"/>
    <xf numFmtId="0" fontId="37" fillId="0" borderId="10" applyNumberFormat="0" applyFill="0" applyAlignment="0" applyProtection="0"/>
    <xf numFmtId="0" fontId="38" fillId="27" borderId="11" applyNumberFormat="0" applyAlignment="0" applyProtection="0"/>
    <xf numFmtId="0" fontId="39" fillId="11" borderId="6" applyNumberFormat="0" applyAlignment="0" applyProtection="0"/>
    <xf numFmtId="0" fontId="40" fillId="7" borderId="0" applyNumberFormat="0" applyBorder="0" applyAlignment="0" applyProtection="0"/>
    <xf numFmtId="180" fontId="13" fillId="28" borderId="2">
      <alignment horizontal="right"/>
    </xf>
    <xf numFmtId="0" fontId="41" fillId="29" borderId="12" applyNumberFormat="0" applyAlignment="0" applyProtection="0"/>
    <xf numFmtId="0" fontId="42" fillId="0" borderId="13" applyNumberFormat="0" applyFill="0" applyAlignment="0" applyProtection="0"/>
  </cellStyleXfs>
  <cellXfs count="28">
    <xf numFmtId="0" fontId="0" fillId="0" borderId="0" xfId="0"/>
    <xf numFmtId="0" fontId="3" fillId="0" borderId="0" xfId="0" applyFont="1"/>
    <xf numFmtId="0" fontId="2" fillId="0" borderId="0" xfId="0" applyFont="1"/>
    <xf numFmtId="0" fontId="4" fillId="0" borderId="0" xfId="0" applyFont="1"/>
    <xf numFmtId="0" fontId="6" fillId="2" borderId="1" xfId="3" applyFont="1" applyFill="1" applyBorder="1" applyAlignment="1" applyProtection="1">
      <alignment horizontal="right" vertical="center" wrapText="1"/>
    </xf>
    <xf numFmtId="0" fontId="7" fillId="2" borderId="1" xfId="3" applyFont="1" applyFill="1" applyBorder="1" applyAlignment="1" applyProtection="1">
      <alignment horizontal="center" vertical="center" wrapText="1"/>
    </xf>
    <xf numFmtId="0" fontId="8" fillId="3" borderId="1" xfId="4" applyFont="1" applyFill="1" applyBorder="1" applyAlignment="1" applyProtection="1">
      <alignment horizontal="right" wrapText="1" readingOrder="2"/>
    </xf>
    <xf numFmtId="0" fontId="0" fillId="3" borderId="1" xfId="0" applyFill="1" applyBorder="1"/>
    <xf numFmtId="0" fontId="9" fillId="3" borderId="1" xfId="4" applyFont="1" applyFill="1" applyBorder="1" applyAlignment="1" applyProtection="1">
      <alignment horizontal="right" wrapText="1" readingOrder="2"/>
    </xf>
    <xf numFmtId="164" fontId="0" fillId="0" borderId="1" xfId="1" applyNumberFormat="1" applyFont="1" applyBorder="1" applyAlignment="1">
      <alignment horizontal="center"/>
    </xf>
    <xf numFmtId="164" fontId="0" fillId="0" borderId="1" xfId="1" applyNumberFormat="1" applyFont="1" applyFill="1" applyBorder="1" applyAlignment="1">
      <alignment horizontal="center"/>
    </xf>
    <xf numFmtId="0" fontId="9" fillId="3" borderId="1" xfId="4" applyFont="1" applyFill="1" applyBorder="1" applyAlignment="1" applyProtection="1">
      <alignment horizontal="right" vertical="center" wrapText="1" readingOrder="2"/>
    </xf>
    <xf numFmtId="164" fontId="0" fillId="0" borderId="0" xfId="1" applyNumberFormat="1" applyFont="1" applyAlignment="1">
      <alignment horizontal="center"/>
    </xf>
    <xf numFmtId="164" fontId="0" fillId="0" borderId="0" xfId="0" applyNumberFormat="1"/>
    <xf numFmtId="165" fontId="0" fillId="0" borderId="0" xfId="2" applyNumberFormat="1" applyFont="1"/>
    <xf numFmtId="10" fontId="0" fillId="0" borderId="1" xfId="2" applyNumberFormat="1" applyFont="1" applyBorder="1" applyAlignment="1">
      <alignment horizontal="center"/>
    </xf>
    <xf numFmtId="10" fontId="0" fillId="0" borderId="1" xfId="2" applyNumberFormat="1" applyFont="1" applyFill="1" applyBorder="1" applyAlignment="1">
      <alignment horizontal="center"/>
    </xf>
    <xf numFmtId="10" fontId="0" fillId="0" borderId="0" xfId="2" applyNumberFormat="1" applyFont="1"/>
    <xf numFmtId="0" fontId="10" fillId="2" borderId="1" xfId="3" applyFont="1" applyFill="1" applyBorder="1" applyAlignment="1" applyProtection="1">
      <alignment horizontal="right" vertical="center" wrapText="1"/>
    </xf>
    <xf numFmtId="0" fontId="11" fillId="2" borderId="1" xfId="3" applyFont="1" applyFill="1" applyBorder="1" applyAlignment="1" applyProtection="1">
      <alignment horizontal="right" vertical="center" wrapText="1"/>
    </xf>
    <xf numFmtId="1" fontId="0" fillId="0" borderId="1" xfId="0" applyNumberFormat="1" applyBorder="1" applyAlignment="1">
      <alignment horizontal="center"/>
    </xf>
    <xf numFmtId="1" fontId="0" fillId="0" borderId="1" xfId="0" applyNumberFormat="1" applyFill="1" applyBorder="1" applyAlignment="1">
      <alignment horizontal="center"/>
    </xf>
    <xf numFmtId="1" fontId="0" fillId="0" borderId="0" xfId="0" applyNumberFormat="1"/>
    <xf numFmtId="1" fontId="0" fillId="3" borderId="1" xfId="0" applyNumberFormat="1" applyFill="1" applyBorder="1" applyAlignment="1">
      <alignment horizontal="center"/>
    </xf>
    <xf numFmtId="43" fontId="0" fillId="0" borderId="0" xfId="1" applyFont="1"/>
    <xf numFmtId="166" fontId="0" fillId="0" borderId="0" xfId="0" applyNumberFormat="1"/>
    <xf numFmtId="167" fontId="0" fillId="0" borderId="0" xfId="0" applyNumberFormat="1"/>
    <xf numFmtId="168" fontId="0" fillId="0" borderId="0" xfId="0" applyNumberFormat="1"/>
  </cellXfs>
  <cellStyles count="6728">
    <cellStyle name="% 3" xfId="5"/>
    <cellStyle name="01 בינואר 2000" xfId="6"/>
    <cellStyle name="01.01.2000" xfId="7"/>
    <cellStyle name="1" xfId="8"/>
    <cellStyle name="20% - הדגשה1 2" xfId="9"/>
    <cellStyle name="20% - הדגשה2 2" xfId="10"/>
    <cellStyle name="20% - הדגשה3 2" xfId="11"/>
    <cellStyle name="20% - הדגשה4 2" xfId="12"/>
    <cellStyle name="20% - הדגשה5 2" xfId="13"/>
    <cellStyle name="20% - הדגשה6 2" xfId="14"/>
    <cellStyle name="3" xfId="15"/>
    <cellStyle name="4" xfId="16"/>
    <cellStyle name="40% - הדגשה1 2" xfId="17"/>
    <cellStyle name="40% - הדגשה2 2" xfId="18"/>
    <cellStyle name="40% - הדגשה3 2" xfId="19"/>
    <cellStyle name="40% - הדגשה4 2" xfId="20"/>
    <cellStyle name="40% - הדגשה5 2" xfId="21"/>
    <cellStyle name="40% - הדגשה6 2" xfId="22"/>
    <cellStyle name="60% - הדגשה1 2" xfId="23"/>
    <cellStyle name="60% - הדגשה2 2" xfId="24"/>
    <cellStyle name="60% - הדגשה3 2" xfId="25"/>
    <cellStyle name="60% - הדגשה4 2" xfId="26"/>
    <cellStyle name="60% - הדגשה5 2" xfId="27"/>
    <cellStyle name="60% - הדגשה6 2" xfId="28"/>
    <cellStyle name="Comma" xfId="1" builtinId="3"/>
    <cellStyle name="Comma 10" xfId="29"/>
    <cellStyle name="Comma 10 2" xfId="30"/>
    <cellStyle name="Comma 10 2 2" xfId="31"/>
    <cellStyle name="Comma 10 2 3" xfId="32"/>
    <cellStyle name="Comma 10 3" xfId="33"/>
    <cellStyle name="Comma 10 3 2" xfId="34"/>
    <cellStyle name="Comma 10 3 3" xfId="35"/>
    <cellStyle name="Comma 10 4" xfId="36"/>
    <cellStyle name="Comma 10 5" xfId="37"/>
    <cellStyle name="Comma 10 6" xfId="38"/>
    <cellStyle name="Comma 10 7" xfId="39"/>
    <cellStyle name="Comma 11" xfId="40"/>
    <cellStyle name="Comma 11 2" xfId="41"/>
    <cellStyle name="Comma 11 2 2" xfId="42"/>
    <cellStyle name="Comma 11 2 2 2" xfId="43"/>
    <cellStyle name="Comma 11 2 2 3" xfId="44"/>
    <cellStyle name="Comma 11 2 2 4" xfId="45"/>
    <cellStyle name="Comma 11 2 2 5" xfId="46"/>
    <cellStyle name="Comma 11 2 3" xfId="47"/>
    <cellStyle name="Comma 11 2 4" xfId="48"/>
    <cellStyle name="Comma 11 2 5" xfId="49"/>
    <cellStyle name="Comma 11 2 6" xfId="50"/>
    <cellStyle name="Comma 11 3" xfId="51"/>
    <cellStyle name="Comma 11 3 2" xfId="52"/>
    <cellStyle name="Comma 11 3 2 2" xfId="53"/>
    <cellStyle name="Comma 11 3 2 3" xfId="54"/>
    <cellStyle name="Comma 11 3 2 4" xfId="55"/>
    <cellStyle name="Comma 11 3 2 5" xfId="56"/>
    <cellStyle name="Comma 11 3 3" xfId="57"/>
    <cellStyle name="Comma 11 3 4" xfId="58"/>
    <cellStyle name="Comma 11 3 5" xfId="59"/>
    <cellStyle name="Comma 11 3 6" xfId="60"/>
    <cellStyle name="Comma 11 4" xfId="61"/>
    <cellStyle name="Comma 11 4 2" xfId="62"/>
    <cellStyle name="Comma 11 4 2 2" xfId="63"/>
    <cellStyle name="Comma 11 4 2 3" xfId="64"/>
    <cellStyle name="Comma 11 4 2 4" xfId="65"/>
    <cellStyle name="Comma 11 4 2 5" xfId="66"/>
    <cellStyle name="Comma 11 4 3" xfId="67"/>
    <cellStyle name="Comma 11 4 4" xfId="68"/>
    <cellStyle name="Comma 11 4 5" xfId="69"/>
    <cellStyle name="Comma 11 4 6" xfId="70"/>
    <cellStyle name="Comma 11 5" xfId="71"/>
    <cellStyle name="Comma 11 5 2" xfId="72"/>
    <cellStyle name="Comma 11 5 2 2" xfId="73"/>
    <cellStyle name="Comma 11 5 2 3" xfId="74"/>
    <cellStyle name="Comma 11 5 2 4" xfId="75"/>
    <cellStyle name="Comma 11 5 2 5" xfId="76"/>
    <cellStyle name="Comma 11 5 3" xfId="77"/>
    <cellStyle name="Comma 11 5 4" xfId="78"/>
    <cellStyle name="Comma 11 5 5" xfId="79"/>
    <cellStyle name="Comma 11 5 6" xfId="80"/>
    <cellStyle name="Comma 11 6" xfId="81"/>
    <cellStyle name="Comma 11 7" xfId="82"/>
    <cellStyle name="Comma 11 8" xfId="83"/>
    <cellStyle name="Comma 11 9" xfId="84"/>
    <cellStyle name="Comma 12" xfId="85"/>
    <cellStyle name="Comma 12 10" xfId="86"/>
    <cellStyle name="Comma 12 2" xfId="87"/>
    <cellStyle name="Comma 12 2 2" xfId="88"/>
    <cellStyle name="Comma 12 2 3" xfId="89"/>
    <cellStyle name="Comma 12 2 4" xfId="90"/>
    <cellStyle name="Comma 12 2 5" xfId="91"/>
    <cellStyle name="Comma 12 2 6" xfId="92"/>
    <cellStyle name="Comma 12 3" xfId="93"/>
    <cellStyle name="Comma 12 3 2" xfId="94"/>
    <cellStyle name="Comma 12 3 3" xfId="95"/>
    <cellStyle name="Comma 12 3 4" xfId="96"/>
    <cellStyle name="Comma 12 3 5" xfId="97"/>
    <cellStyle name="Comma 12 3 6" xfId="98"/>
    <cellStyle name="Comma 12 4" xfId="99"/>
    <cellStyle name="Comma 12 4 2" xfId="100"/>
    <cellStyle name="Comma 12 4 3" xfId="101"/>
    <cellStyle name="Comma 12 4 4" xfId="102"/>
    <cellStyle name="Comma 12 4 5" xfId="103"/>
    <cellStyle name="Comma 12 4 6" xfId="104"/>
    <cellStyle name="Comma 12 5" xfId="105"/>
    <cellStyle name="Comma 12 6" xfId="106"/>
    <cellStyle name="Comma 12 7" xfId="107"/>
    <cellStyle name="Comma 12 8" xfId="108"/>
    <cellStyle name="Comma 12 9" xfId="109"/>
    <cellStyle name="Comma 13" xfId="110"/>
    <cellStyle name="Comma 13 10" xfId="111"/>
    <cellStyle name="Comma 13 2" xfId="112"/>
    <cellStyle name="Comma 13 2 2" xfId="113"/>
    <cellStyle name="Comma 13 2 3" xfId="114"/>
    <cellStyle name="Comma 13 2 4" xfId="115"/>
    <cellStyle name="Comma 13 2 5" xfId="116"/>
    <cellStyle name="Comma 13 2 6" xfId="117"/>
    <cellStyle name="Comma 13 3" xfId="118"/>
    <cellStyle name="Comma 13 3 2" xfId="119"/>
    <cellStyle name="Comma 13 3 3" xfId="120"/>
    <cellStyle name="Comma 13 3 4" xfId="121"/>
    <cellStyle name="Comma 13 3 5" xfId="122"/>
    <cellStyle name="Comma 13 3 6" xfId="123"/>
    <cellStyle name="Comma 13 4" xfId="124"/>
    <cellStyle name="Comma 13 4 2" xfId="125"/>
    <cellStyle name="Comma 13 4 3" xfId="126"/>
    <cellStyle name="Comma 13 4 4" xfId="127"/>
    <cellStyle name="Comma 13 4 5" xfId="128"/>
    <cellStyle name="Comma 13 4 6" xfId="129"/>
    <cellStyle name="Comma 13 5" xfId="130"/>
    <cellStyle name="Comma 13 6" xfId="131"/>
    <cellStyle name="Comma 13 7" xfId="132"/>
    <cellStyle name="Comma 13 8" xfId="133"/>
    <cellStyle name="Comma 13 9" xfId="134"/>
    <cellStyle name="Comma 15" xfId="135"/>
    <cellStyle name="Comma 15 2" xfId="136"/>
    <cellStyle name="Comma 15 2 2" xfId="137"/>
    <cellStyle name="Comma 15 2 2 2" xfId="138"/>
    <cellStyle name="Comma 15 2 2 3" xfId="139"/>
    <cellStyle name="Comma 15 2 2 4" xfId="140"/>
    <cellStyle name="Comma 15 2 2 5" xfId="141"/>
    <cellStyle name="Comma 15 2 3" xfId="142"/>
    <cellStyle name="Comma 15 2 4" xfId="143"/>
    <cellStyle name="Comma 15 2 5" xfId="144"/>
    <cellStyle name="Comma 15 2 6" xfId="145"/>
    <cellStyle name="Comma 15 3" xfId="146"/>
    <cellStyle name="Comma 15 3 2" xfId="147"/>
    <cellStyle name="Comma 15 3 2 2" xfId="148"/>
    <cellStyle name="Comma 15 3 2 3" xfId="149"/>
    <cellStyle name="Comma 15 3 2 4" xfId="150"/>
    <cellStyle name="Comma 15 3 2 5" xfId="151"/>
    <cellStyle name="Comma 15 3 3" xfId="152"/>
    <cellStyle name="Comma 15 3 4" xfId="153"/>
    <cellStyle name="Comma 15 3 5" xfId="154"/>
    <cellStyle name="Comma 15 3 6" xfId="155"/>
    <cellStyle name="Comma 15 4" xfId="156"/>
    <cellStyle name="Comma 15 4 2" xfId="157"/>
    <cellStyle name="Comma 15 4 2 2" xfId="158"/>
    <cellStyle name="Comma 15 4 2 3" xfId="159"/>
    <cellStyle name="Comma 15 4 2 4" xfId="160"/>
    <cellStyle name="Comma 15 4 2 5" xfId="161"/>
    <cellStyle name="Comma 15 4 3" xfId="162"/>
    <cellStyle name="Comma 15 4 4" xfId="163"/>
    <cellStyle name="Comma 15 4 5" xfId="164"/>
    <cellStyle name="Comma 15 4 6" xfId="165"/>
    <cellStyle name="Comma 15 5" xfId="166"/>
    <cellStyle name="Comma 15 5 2" xfId="167"/>
    <cellStyle name="Comma 15 5 2 2" xfId="168"/>
    <cellStyle name="Comma 15 5 2 3" xfId="169"/>
    <cellStyle name="Comma 15 5 2 4" xfId="170"/>
    <cellStyle name="Comma 15 5 2 5" xfId="171"/>
    <cellStyle name="Comma 15 5 3" xfId="172"/>
    <cellStyle name="Comma 15 5 4" xfId="173"/>
    <cellStyle name="Comma 15 5 5" xfId="174"/>
    <cellStyle name="Comma 15 5 6" xfId="175"/>
    <cellStyle name="Comma 15 6" xfId="176"/>
    <cellStyle name="Comma 15 7" xfId="177"/>
    <cellStyle name="Comma 15 8" xfId="178"/>
    <cellStyle name="Comma 15 9" xfId="179"/>
    <cellStyle name="Comma 16" xfId="180"/>
    <cellStyle name="Comma 16 2" xfId="181"/>
    <cellStyle name="Comma 16 2 2" xfId="182"/>
    <cellStyle name="Comma 16 2 2 2" xfId="183"/>
    <cellStyle name="Comma 16 2 2 3" xfId="184"/>
    <cellStyle name="Comma 16 2 2 4" xfId="185"/>
    <cellStyle name="Comma 16 2 2 5" xfId="186"/>
    <cellStyle name="Comma 16 2 3" xfId="187"/>
    <cellStyle name="Comma 16 2 4" xfId="188"/>
    <cellStyle name="Comma 16 2 5" xfId="189"/>
    <cellStyle name="Comma 16 2 6" xfId="190"/>
    <cellStyle name="Comma 16 3" xfId="191"/>
    <cellStyle name="Comma 16 3 2" xfId="192"/>
    <cellStyle name="Comma 16 3 2 2" xfId="193"/>
    <cellStyle name="Comma 16 3 2 3" xfId="194"/>
    <cellStyle name="Comma 16 3 2 4" xfId="195"/>
    <cellStyle name="Comma 16 3 2 5" xfId="196"/>
    <cellStyle name="Comma 16 3 3" xfId="197"/>
    <cellStyle name="Comma 16 3 4" xfId="198"/>
    <cellStyle name="Comma 16 3 5" xfId="199"/>
    <cellStyle name="Comma 16 3 6" xfId="200"/>
    <cellStyle name="Comma 16 4" xfId="201"/>
    <cellStyle name="Comma 16 4 2" xfId="202"/>
    <cellStyle name="Comma 16 4 2 2" xfId="203"/>
    <cellStyle name="Comma 16 4 2 3" xfId="204"/>
    <cellStyle name="Comma 16 4 2 4" xfId="205"/>
    <cellStyle name="Comma 16 4 2 5" xfId="206"/>
    <cellStyle name="Comma 16 4 3" xfId="207"/>
    <cellStyle name="Comma 16 4 4" xfId="208"/>
    <cellStyle name="Comma 16 4 5" xfId="209"/>
    <cellStyle name="Comma 16 4 6" xfId="210"/>
    <cellStyle name="Comma 16 5" xfId="211"/>
    <cellStyle name="Comma 16 5 2" xfId="212"/>
    <cellStyle name="Comma 16 5 2 2" xfId="213"/>
    <cellStyle name="Comma 16 5 2 3" xfId="214"/>
    <cellStyle name="Comma 16 5 2 4" xfId="215"/>
    <cellStyle name="Comma 16 5 2 5" xfId="216"/>
    <cellStyle name="Comma 16 5 3" xfId="217"/>
    <cellStyle name="Comma 16 5 4" xfId="218"/>
    <cellStyle name="Comma 16 5 5" xfId="219"/>
    <cellStyle name="Comma 16 5 6" xfId="220"/>
    <cellStyle name="Comma 16 6" xfId="221"/>
    <cellStyle name="Comma 16 7" xfId="222"/>
    <cellStyle name="Comma 16 8" xfId="223"/>
    <cellStyle name="Comma 16 9" xfId="224"/>
    <cellStyle name="Comma 17" xfId="225"/>
    <cellStyle name="Comma 17 2" xfId="226"/>
    <cellStyle name="Comma 17 2 2" xfId="227"/>
    <cellStyle name="Comma 17 2 2 2" xfId="228"/>
    <cellStyle name="Comma 17 2 2 3" xfId="229"/>
    <cellStyle name="Comma 17 2 2 4" xfId="230"/>
    <cellStyle name="Comma 17 2 2 5" xfId="231"/>
    <cellStyle name="Comma 17 2 3" xfId="232"/>
    <cellStyle name="Comma 17 2 4" xfId="233"/>
    <cellStyle name="Comma 17 2 5" xfId="234"/>
    <cellStyle name="Comma 17 2 6" xfId="235"/>
    <cellStyle name="Comma 17 3" xfId="236"/>
    <cellStyle name="Comma 17 3 2" xfId="237"/>
    <cellStyle name="Comma 17 3 2 2" xfId="238"/>
    <cellStyle name="Comma 17 3 2 3" xfId="239"/>
    <cellStyle name="Comma 17 3 2 4" xfId="240"/>
    <cellStyle name="Comma 17 3 2 5" xfId="241"/>
    <cellStyle name="Comma 17 3 3" xfId="242"/>
    <cellStyle name="Comma 17 3 4" xfId="243"/>
    <cellStyle name="Comma 17 3 5" xfId="244"/>
    <cellStyle name="Comma 17 3 6" xfId="245"/>
    <cellStyle name="Comma 17 4" xfId="246"/>
    <cellStyle name="Comma 17 4 2" xfId="247"/>
    <cellStyle name="Comma 17 4 2 2" xfId="248"/>
    <cellStyle name="Comma 17 4 2 3" xfId="249"/>
    <cellStyle name="Comma 17 4 2 4" xfId="250"/>
    <cellStyle name="Comma 17 4 2 5" xfId="251"/>
    <cellStyle name="Comma 17 4 3" xfId="252"/>
    <cellStyle name="Comma 17 4 4" xfId="253"/>
    <cellStyle name="Comma 17 4 5" xfId="254"/>
    <cellStyle name="Comma 17 4 6" xfId="255"/>
    <cellStyle name="Comma 17 5" xfId="256"/>
    <cellStyle name="Comma 17 5 2" xfId="257"/>
    <cellStyle name="Comma 17 5 2 2" xfId="258"/>
    <cellStyle name="Comma 17 5 2 3" xfId="259"/>
    <cellStyle name="Comma 17 5 2 4" xfId="260"/>
    <cellStyle name="Comma 17 5 2 5" xfId="261"/>
    <cellStyle name="Comma 17 5 3" xfId="262"/>
    <cellStyle name="Comma 17 5 4" xfId="263"/>
    <cellStyle name="Comma 17 5 5" xfId="264"/>
    <cellStyle name="Comma 17 5 6" xfId="265"/>
    <cellStyle name="Comma 17 6" xfId="266"/>
    <cellStyle name="Comma 17 7" xfId="267"/>
    <cellStyle name="Comma 17 8" xfId="268"/>
    <cellStyle name="Comma 17 9" xfId="269"/>
    <cellStyle name="Comma 18" xfId="270"/>
    <cellStyle name="Comma 18 2" xfId="271"/>
    <cellStyle name="Comma 18 2 2" xfId="272"/>
    <cellStyle name="Comma 18 2 2 2" xfId="273"/>
    <cellStyle name="Comma 18 2 2 3" xfId="274"/>
    <cellStyle name="Comma 18 2 2 4" xfId="275"/>
    <cellStyle name="Comma 18 2 2 5" xfId="276"/>
    <cellStyle name="Comma 18 2 3" xfId="277"/>
    <cellStyle name="Comma 18 2 4" xfId="278"/>
    <cellStyle name="Comma 18 2 5" xfId="279"/>
    <cellStyle name="Comma 18 2 6" xfId="280"/>
    <cellStyle name="Comma 18 3" xfId="281"/>
    <cellStyle name="Comma 18 3 2" xfId="282"/>
    <cellStyle name="Comma 18 3 2 2" xfId="283"/>
    <cellStyle name="Comma 18 3 2 3" xfId="284"/>
    <cellStyle name="Comma 18 3 2 4" xfId="285"/>
    <cellStyle name="Comma 18 3 2 5" xfId="286"/>
    <cellStyle name="Comma 18 3 3" xfId="287"/>
    <cellStyle name="Comma 18 3 4" xfId="288"/>
    <cellStyle name="Comma 18 3 5" xfId="289"/>
    <cellStyle name="Comma 18 3 6" xfId="290"/>
    <cellStyle name="Comma 18 4" xfId="291"/>
    <cellStyle name="Comma 18 4 2" xfId="292"/>
    <cellStyle name="Comma 18 4 2 2" xfId="293"/>
    <cellStyle name="Comma 18 4 2 3" xfId="294"/>
    <cellStyle name="Comma 18 4 2 4" xfId="295"/>
    <cellStyle name="Comma 18 4 2 5" xfId="296"/>
    <cellStyle name="Comma 18 4 3" xfId="297"/>
    <cellStyle name="Comma 18 4 4" xfId="298"/>
    <cellStyle name="Comma 18 4 5" xfId="299"/>
    <cellStyle name="Comma 18 4 6" xfId="300"/>
    <cellStyle name="Comma 18 5" xfId="301"/>
    <cellStyle name="Comma 18 5 2" xfId="302"/>
    <cellStyle name="Comma 18 5 2 2" xfId="303"/>
    <cellStyle name="Comma 18 5 2 3" xfId="304"/>
    <cellStyle name="Comma 18 5 2 4" xfId="305"/>
    <cellStyle name="Comma 18 5 2 5" xfId="306"/>
    <cellStyle name="Comma 18 5 3" xfId="307"/>
    <cellStyle name="Comma 18 5 4" xfId="308"/>
    <cellStyle name="Comma 18 5 5" xfId="309"/>
    <cellStyle name="Comma 18 5 6" xfId="310"/>
    <cellStyle name="Comma 18 6" xfId="311"/>
    <cellStyle name="Comma 18 7" xfId="312"/>
    <cellStyle name="Comma 18 8" xfId="313"/>
    <cellStyle name="Comma 18 9" xfId="314"/>
    <cellStyle name="Comma 19 2" xfId="315"/>
    <cellStyle name="Comma 19 3" xfId="316"/>
    <cellStyle name="Comma 2" xfId="317"/>
    <cellStyle name="Comma 2 10" xfId="318"/>
    <cellStyle name="Comma 2 10 2" xfId="319"/>
    <cellStyle name="Comma 2 10 2 2" xfId="320"/>
    <cellStyle name="Comma 2 10 2 3" xfId="321"/>
    <cellStyle name="Comma 2 10 2 4" xfId="322"/>
    <cellStyle name="Comma 2 10 2 5" xfId="323"/>
    <cellStyle name="Comma 2 10 3" xfId="324"/>
    <cellStyle name="Comma 2 10 4" xfId="325"/>
    <cellStyle name="Comma 2 10 5" xfId="326"/>
    <cellStyle name="Comma 2 10 6" xfId="327"/>
    <cellStyle name="Comma 2 11" xfId="328"/>
    <cellStyle name="Comma 2 11 2" xfId="329"/>
    <cellStyle name="Comma 2 11 2 2" xfId="330"/>
    <cellStyle name="Comma 2 11 2 3" xfId="331"/>
    <cellStyle name="Comma 2 11 2 4" xfId="332"/>
    <cellStyle name="Comma 2 11 2 5" xfId="333"/>
    <cellStyle name="Comma 2 11 3" xfId="334"/>
    <cellStyle name="Comma 2 11 4" xfId="335"/>
    <cellStyle name="Comma 2 11 5" xfId="336"/>
    <cellStyle name="Comma 2 11 6" xfId="337"/>
    <cellStyle name="Comma 2 12" xfId="338"/>
    <cellStyle name="Comma 2 12 2" xfId="339"/>
    <cellStyle name="Comma 2 12 2 2" xfId="340"/>
    <cellStyle name="Comma 2 12 2 3" xfId="341"/>
    <cellStyle name="Comma 2 12 2 4" xfId="342"/>
    <cellStyle name="Comma 2 12 2 5" xfId="343"/>
    <cellStyle name="Comma 2 12 3" xfId="344"/>
    <cellStyle name="Comma 2 12 4" xfId="345"/>
    <cellStyle name="Comma 2 12 5" xfId="346"/>
    <cellStyle name="Comma 2 12 6" xfId="347"/>
    <cellStyle name="Comma 2 13" xfId="348"/>
    <cellStyle name="Comma 2 13 2" xfId="349"/>
    <cellStyle name="Comma 2 13 2 2" xfId="350"/>
    <cellStyle name="Comma 2 13 2 3" xfId="351"/>
    <cellStyle name="Comma 2 13 2 4" xfId="352"/>
    <cellStyle name="Comma 2 13 2 5" xfId="353"/>
    <cellStyle name="Comma 2 13 3" xfId="354"/>
    <cellStyle name="Comma 2 13 4" xfId="355"/>
    <cellStyle name="Comma 2 13 5" xfId="356"/>
    <cellStyle name="Comma 2 13 6" xfId="357"/>
    <cellStyle name="Comma 2 14" xfId="358"/>
    <cellStyle name="Comma 2 14 2" xfId="359"/>
    <cellStyle name="Comma 2 14 2 2" xfId="360"/>
    <cellStyle name="Comma 2 14 2 3" xfId="361"/>
    <cellStyle name="Comma 2 14 2 4" xfId="362"/>
    <cellStyle name="Comma 2 14 2 5" xfId="363"/>
    <cellStyle name="Comma 2 14 3" xfId="364"/>
    <cellStyle name="Comma 2 14 4" xfId="365"/>
    <cellStyle name="Comma 2 14 5" xfId="366"/>
    <cellStyle name="Comma 2 14 6" xfId="367"/>
    <cellStyle name="Comma 2 15" xfId="368"/>
    <cellStyle name="Comma 2 15 2" xfId="369"/>
    <cellStyle name="Comma 2 15 2 2" xfId="370"/>
    <cellStyle name="Comma 2 15 2 3" xfId="371"/>
    <cellStyle name="Comma 2 15 2 4" xfId="372"/>
    <cellStyle name="Comma 2 15 2 5" xfId="373"/>
    <cellStyle name="Comma 2 15 3" xfId="374"/>
    <cellStyle name="Comma 2 15 4" xfId="375"/>
    <cellStyle name="Comma 2 15 5" xfId="376"/>
    <cellStyle name="Comma 2 15 6" xfId="377"/>
    <cellStyle name="Comma 2 16" xfId="378"/>
    <cellStyle name="Comma 2 16 2" xfId="379"/>
    <cellStyle name="Comma 2 16 2 2" xfId="380"/>
    <cellStyle name="Comma 2 16 2 3" xfId="381"/>
    <cellStyle name="Comma 2 16 2 4" xfId="382"/>
    <cellStyle name="Comma 2 16 2 5" xfId="383"/>
    <cellStyle name="Comma 2 16 3" xfId="384"/>
    <cellStyle name="Comma 2 16 4" xfId="385"/>
    <cellStyle name="Comma 2 16 5" xfId="386"/>
    <cellStyle name="Comma 2 16 6" xfId="387"/>
    <cellStyle name="Comma 2 17" xfId="388"/>
    <cellStyle name="Comma 2 17 2" xfId="389"/>
    <cellStyle name="Comma 2 17 2 2" xfId="390"/>
    <cellStyle name="Comma 2 17 2 3" xfId="391"/>
    <cellStyle name="Comma 2 17 2 4" xfId="392"/>
    <cellStyle name="Comma 2 17 2 5" xfId="393"/>
    <cellStyle name="Comma 2 17 3" xfId="394"/>
    <cellStyle name="Comma 2 17 4" xfId="395"/>
    <cellStyle name="Comma 2 17 5" xfId="396"/>
    <cellStyle name="Comma 2 17 6" xfId="397"/>
    <cellStyle name="Comma 2 18" xfId="398"/>
    <cellStyle name="Comma 2 18 2" xfId="399"/>
    <cellStyle name="Comma 2 18 2 2" xfId="400"/>
    <cellStyle name="Comma 2 18 2 3" xfId="401"/>
    <cellStyle name="Comma 2 18 2 4" xfId="402"/>
    <cellStyle name="Comma 2 18 2 5" xfId="403"/>
    <cellStyle name="Comma 2 18 3" xfId="404"/>
    <cellStyle name="Comma 2 18 4" xfId="405"/>
    <cellStyle name="Comma 2 18 5" xfId="406"/>
    <cellStyle name="Comma 2 18 6" xfId="407"/>
    <cellStyle name="Comma 2 19" xfId="408"/>
    <cellStyle name="Comma 2 19 2" xfId="409"/>
    <cellStyle name="Comma 2 19 2 2" xfId="410"/>
    <cellStyle name="Comma 2 19 2 3" xfId="411"/>
    <cellStyle name="Comma 2 19 2 4" xfId="412"/>
    <cellStyle name="Comma 2 19 2 5" xfId="413"/>
    <cellStyle name="Comma 2 19 3" xfId="414"/>
    <cellStyle name="Comma 2 19 4" xfId="415"/>
    <cellStyle name="Comma 2 19 5" xfId="416"/>
    <cellStyle name="Comma 2 19 6" xfId="417"/>
    <cellStyle name="Comma 2 2" xfId="418"/>
    <cellStyle name="Comma 2 2 2" xfId="419"/>
    <cellStyle name="Comma 2 2 2 2" xfId="420"/>
    <cellStyle name="Comma 2 2 2 2 2" xfId="421"/>
    <cellStyle name="Comma 2 2 2 2 2 2" xfId="422"/>
    <cellStyle name="Comma 2 2 2 2 2 2 2" xfId="423"/>
    <cellStyle name="Comma 2 2 2 2 2 2 2 2" xfId="424"/>
    <cellStyle name="Comma 2 2 2 2 2 2 2 2 2" xfId="425"/>
    <cellStyle name="Comma 2 2 2 2 2 2 2 2 3" xfId="426"/>
    <cellStyle name="Comma 2 2 2 2 2 2 2 2 4" xfId="427"/>
    <cellStyle name="Comma 2 2 2 2 2 2 2 2 5" xfId="428"/>
    <cellStyle name="Comma 2 2 2 2 2 2 2 3" xfId="429"/>
    <cellStyle name="Comma 2 2 2 2 2 2 2 4" xfId="430"/>
    <cellStyle name="Comma 2 2 2 2 2 2 2 5" xfId="431"/>
    <cellStyle name="Comma 2 2 2 2 2 2 2 6" xfId="432"/>
    <cellStyle name="Comma 2 2 2 2 2 2 3" xfId="433"/>
    <cellStyle name="Comma 2 2 2 2 2 2 3 2" xfId="434"/>
    <cellStyle name="Comma 2 2 2 2 2 2 3 3" xfId="435"/>
    <cellStyle name="Comma 2 2 2 2 2 2 3 4" xfId="436"/>
    <cellStyle name="Comma 2 2 2 2 2 2 3 5" xfId="437"/>
    <cellStyle name="Comma 2 2 2 2 2 2 4" xfId="438"/>
    <cellStyle name="Comma 2 2 2 2 2 2 5" xfId="439"/>
    <cellStyle name="Comma 2 2 2 2 2 2 6" xfId="440"/>
    <cellStyle name="Comma 2 2 2 2 2 2 7" xfId="441"/>
    <cellStyle name="Comma 2 2 2 2 2 3" xfId="442"/>
    <cellStyle name="Comma 2 2 2 2 2 3 2" xfId="443"/>
    <cellStyle name="Comma 2 2 2 2 2 3 3" xfId="444"/>
    <cellStyle name="Comma 2 2 2 2 2 3 4" xfId="445"/>
    <cellStyle name="Comma 2 2 2 2 2 3 5" xfId="446"/>
    <cellStyle name="Comma 2 2 2 2 2 4" xfId="447"/>
    <cellStyle name="Comma 2 2 2 2 2 5" xfId="448"/>
    <cellStyle name="Comma 2 2 2 2 2 6" xfId="449"/>
    <cellStyle name="Comma 2 2 2 2 2 7" xfId="450"/>
    <cellStyle name="Comma 2 2 2 2 3" xfId="451"/>
    <cellStyle name="Comma 2 2 2 2 3 2" xfId="452"/>
    <cellStyle name="Comma 2 2 2 2 3 3" xfId="453"/>
    <cellStyle name="Comma 2 2 2 2 3 4" xfId="454"/>
    <cellStyle name="Comma 2 2 2 2 3 5" xfId="455"/>
    <cellStyle name="Comma 2 2 2 2 4" xfId="456"/>
    <cellStyle name="Comma 2 2 2 2 5" xfId="457"/>
    <cellStyle name="Comma 2 2 2 2 6" xfId="458"/>
    <cellStyle name="Comma 2 2 2 2 7" xfId="459"/>
    <cellStyle name="Comma 2 2 2 2 8" xfId="460"/>
    <cellStyle name="Comma 2 2 2 3" xfId="461"/>
    <cellStyle name="Comma 2 2 2 3 2" xfId="462"/>
    <cellStyle name="Comma 2 2 2 3 2 2" xfId="463"/>
    <cellStyle name="Comma 2 2 2 3 2 3" xfId="464"/>
    <cellStyle name="Comma 2 2 2 3 2 4" xfId="465"/>
    <cellStyle name="Comma 2 2 2 3 2 5" xfId="466"/>
    <cellStyle name="Comma 2 2 2 3 3" xfId="467"/>
    <cellStyle name="Comma 2 2 2 3 4" xfId="468"/>
    <cellStyle name="Comma 2 2 2 3 5" xfId="469"/>
    <cellStyle name="Comma 2 2 2 3 6" xfId="470"/>
    <cellStyle name="Comma 2 2 2 4" xfId="471"/>
    <cellStyle name="Comma 2 2 2 4 2" xfId="472"/>
    <cellStyle name="Comma 2 2 2 4 3" xfId="473"/>
    <cellStyle name="Comma 2 2 2 4 4" xfId="474"/>
    <cellStyle name="Comma 2 2 2 4 5" xfId="475"/>
    <cellStyle name="Comma 2 2 2 5" xfId="476"/>
    <cellStyle name="Comma 2 2 2 6" xfId="477"/>
    <cellStyle name="Comma 2 2 2 7" xfId="478"/>
    <cellStyle name="Comma 2 2 2 8" xfId="479"/>
    <cellStyle name="Comma 2 2 3" xfId="480"/>
    <cellStyle name="Comma 2 2 3 2" xfId="481"/>
    <cellStyle name="Comma 2 2 3 2 2" xfId="482"/>
    <cellStyle name="Comma 2 2 3 2 3" xfId="483"/>
    <cellStyle name="Comma 2 2 3 2 4" xfId="484"/>
    <cellStyle name="Comma 2 2 3 2 5" xfId="485"/>
    <cellStyle name="Comma 2 2 3 3" xfId="486"/>
    <cellStyle name="Comma 2 2 3 4" xfId="487"/>
    <cellStyle name="Comma 2 2 3 5" xfId="488"/>
    <cellStyle name="Comma 2 2 3 6" xfId="489"/>
    <cellStyle name="Comma 2 2 3 7" xfId="490"/>
    <cellStyle name="Comma 2 2 4" xfId="491"/>
    <cellStyle name="Comma 2 2 4 2" xfId="492"/>
    <cellStyle name="Comma 2 2 5" xfId="493"/>
    <cellStyle name="Comma 2 2 5 2" xfId="494"/>
    <cellStyle name="Comma 2 2 5 3" xfId="495"/>
    <cellStyle name="Comma 2 2 5 4" xfId="496"/>
    <cellStyle name="Comma 2 2 5 5" xfId="497"/>
    <cellStyle name="Comma 2 2 5 6" xfId="498"/>
    <cellStyle name="Comma 2 2 6" xfId="499"/>
    <cellStyle name="Comma 2 2 7" xfId="500"/>
    <cellStyle name="Comma 2 2 8" xfId="501"/>
    <cellStyle name="Comma 2 2 9" xfId="502"/>
    <cellStyle name="Comma 2 20" xfId="503"/>
    <cellStyle name="Comma 2 20 2" xfId="504"/>
    <cellStyle name="Comma 2 20 2 2" xfId="505"/>
    <cellStyle name="Comma 2 20 2 3" xfId="506"/>
    <cellStyle name="Comma 2 20 2 4" xfId="507"/>
    <cellStyle name="Comma 2 20 2 5" xfId="508"/>
    <cellStyle name="Comma 2 20 3" xfId="509"/>
    <cellStyle name="Comma 2 20 4" xfId="510"/>
    <cellStyle name="Comma 2 20 5" xfId="511"/>
    <cellStyle name="Comma 2 20 6" xfId="512"/>
    <cellStyle name="Comma 2 21" xfId="513"/>
    <cellStyle name="Comma 2 21 2" xfId="514"/>
    <cellStyle name="Comma 2 21 2 2" xfId="515"/>
    <cellStyle name="Comma 2 21 2 3" xfId="516"/>
    <cellStyle name="Comma 2 21 2 4" xfId="517"/>
    <cellStyle name="Comma 2 21 2 5" xfId="518"/>
    <cellStyle name="Comma 2 21 3" xfId="519"/>
    <cellStyle name="Comma 2 21 4" xfId="520"/>
    <cellStyle name="Comma 2 21 5" xfId="521"/>
    <cellStyle name="Comma 2 21 6" xfId="522"/>
    <cellStyle name="Comma 2 22" xfId="523"/>
    <cellStyle name="Comma 2 22 2" xfId="524"/>
    <cellStyle name="Comma 2 22 2 2" xfId="525"/>
    <cellStyle name="Comma 2 22 2 3" xfId="526"/>
    <cellStyle name="Comma 2 22 2 4" xfId="527"/>
    <cellStyle name="Comma 2 22 2 5" xfId="528"/>
    <cellStyle name="Comma 2 22 3" xfId="529"/>
    <cellStyle name="Comma 2 22 4" xfId="530"/>
    <cellStyle name="Comma 2 22 5" xfId="531"/>
    <cellStyle name="Comma 2 22 6" xfId="532"/>
    <cellStyle name="Comma 2 23" xfId="533"/>
    <cellStyle name="Comma 2 23 2" xfId="534"/>
    <cellStyle name="Comma 2 23 2 2" xfId="535"/>
    <cellStyle name="Comma 2 23 2 3" xfId="536"/>
    <cellStyle name="Comma 2 23 2 4" xfId="537"/>
    <cellStyle name="Comma 2 23 2 5" xfId="538"/>
    <cellStyle name="Comma 2 23 3" xfId="539"/>
    <cellStyle name="Comma 2 23 4" xfId="540"/>
    <cellStyle name="Comma 2 23 5" xfId="541"/>
    <cellStyle name="Comma 2 23 6" xfId="542"/>
    <cellStyle name="Comma 2 24" xfId="543"/>
    <cellStyle name="Comma 2 24 2" xfId="544"/>
    <cellStyle name="Comma 2 24 2 2" xfId="545"/>
    <cellStyle name="Comma 2 24 2 3" xfId="546"/>
    <cellStyle name="Comma 2 24 2 4" xfId="547"/>
    <cellStyle name="Comma 2 24 2 5" xfId="548"/>
    <cellStyle name="Comma 2 24 3" xfId="549"/>
    <cellStyle name="Comma 2 24 4" xfId="550"/>
    <cellStyle name="Comma 2 24 5" xfId="551"/>
    <cellStyle name="Comma 2 24 6" xfId="552"/>
    <cellStyle name="Comma 2 25" xfId="553"/>
    <cellStyle name="Comma 2 25 2" xfId="554"/>
    <cellStyle name="Comma 2 25 2 2" xfId="555"/>
    <cellStyle name="Comma 2 25 2 3" xfId="556"/>
    <cellStyle name="Comma 2 25 2 4" xfId="557"/>
    <cellStyle name="Comma 2 25 2 5" xfId="558"/>
    <cellStyle name="Comma 2 25 3" xfId="559"/>
    <cellStyle name="Comma 2 25 4" xfId="560"/>
    <cellStyle name="Comma 2 25 5" xfId="561"/>
    <cellStyle name="Comma 2 25 6" xfId="562"/>
    <cellStyle name="Comma 2 26" xfId="563"/>
    <cellStyle name="Comma 2 26 2" xfId="564"/>
    <cellStyle name="Comma 2 26 2 2" xfId="565"/>
    <cellStyle name="Comma 2 26 2 3" xfId="566"/>
    <cellStyle name="Comma 2 26 2 4" xfId="567"/>
    <cellStyle name="Comma 2 26 2 5" xfId="568"/>
    <cellStyle name="Comma 2 26 3" xfId="569"/>
    <cellStyle name="Comma 2 26 4" xfId="570"/>
    <cellStyle name="Comma 2 26 5" xfId="571"/>
    <cellStyle name="Comma 2 26 6" xfId="572"/>
    <cellStyle name="Comma 2 27" xfId="573"/>
    <cellStyle name="Comma 2 27 2" xfId="574"/>
    <cellStyle name="Comma 2 27 2 2" xfId="575"/>
    <cellStyle name="Comma 2 27 2 3" xfId="576"/>
    <cellStyle name="Comma 2 27 2 4" xfId="577"/>
    <cellStyle name="Comma 2 27 2 5" xfId="578"/>
    <cellStyle name="Comma 2 27 3" xfId="579"/>
    <cellStyle name="Comma 2 27 4" xfId="580"/>
    <cellStyle name="Comma 2 27 5" xfId="581"/>
    <cellStyle name="Comma 2 27 6" xfId="582"/>
    <cellStyle name="Comma 2 28" xfId="583"/>
    <cellStyle name="Comma 2 28 2" xfId="584"/>
    <cellStyle name="Comma 2 28 2 2" xfId="585"/>
    <cellStyle name="Comma 2 28 2 3" xfId="586"/>
    <cellStyle name="Comma 2 28 2 4" xfId="587"/>
    <cellStyle name="Comma 2 28 2 5" xfId="588"/>
    <cellStyle name="Comma 2 28 3" xfId="589"/>
    <cellStyle name="Comma 2 28 4" xfId="590"/>
    <cellStyle name="Comma 2 28 5" xfId="591"/>
    <cellStyle name="Comma 2 28 6" xfId="592"/>
    <cellStyle name="Comma 2 29" xfId="593"/>
    <cellStyle name="Comma 2 29 2" xfId="594"/>
    <cellStyle name="Comma 2 29 2 2" xfId="595"/>
    <cellStyle name="Comma 2 29 2 3" xfId="596"/>
    <cellStyle name="Comma 2 29 2 4" xfId="597"/>
    <cellStyle name="Comma 2 29 2 5" xfId="598"/>
    <cellStyle name="Comma 2 29 3" xfId="599"/>
    <cellStyle name="Comma 2 29 4" xfId="600"/>
    <cellStyle name="Comma 2 29 5" xfId="601"/>
    <cellStyle name="Comma 2 29 6" xfId="602"/>
    <cellStyle name="Comma 2 3" xfId="603"/>
    <cellStyle name="Comma 2 3 2" xfId="604"/>
    <cellStyle name="Comma 2 3 2 2" xfId="605"/>
    <cellStyle name="Comma 2 3 2 3" xfId="606"/>
    <cellStyle name="Comma 2 3 2 4" xfId="607"/>
    <cellStyle name="Comma 2 3 2 5" xfId="608"/>
    <cellStyle name="Comma 2 3 2 6" xfId="609"/>
    <cellStyle name="Comma 2 3 3" xfId="610"/>
    <cellStyle name="Comma 2 3 4" xfId="611"/>
    <cellStyle name="Comma 2 3 4 2" xfId="612"/>
    <cellStyle name="Comma 2 3 5" xfId="613"/>
    <cellStyle name="Comma 2 3 6" xfId="614"/>
    <cellStyle name="Comma 2 30" xfId="615"/>
    <cellStyle name="Comma 2 30 2" xfId="616"/>
    <cellStyle name="Comma 2 30 2 2" xfId="617"/>
    <cellStyle name="Comma 2 30 2 3" xfId="618"/>
    <cellStyle name="Comma 2 30 2 4" xfId="619"/>
    <cellStyle name="Comma 2 30 2 5" xfId="620"/>
    <cellStyle name="Comma 2 30 3" xfId="621"/>
    <cellStyle name="Comma 2 30 4" xfId="622"/>
    <cellStyle name="Comma 2 30 5" xfId="623"/>
    <cellStyle name="Comma 2 30 6" xfId="624"/>
    <cellStyle name="Comma 2 31" xfId="625"/>
    <cellStyle name="Comma 2 31 2" xfId="626"/>
    <cellStyle name="Comma 2 31 2 2" xfId="627"/>
    <cellStyle name="Comma 2 31 2 3" xfId="628"/>
    <cellStyle name="Comma 2 31 2 4" xfId="629"/>
    <cellStyle name="Comma 2 31 2 5" xfId="630"/>
    <cellStyle name="Comma 2 31 3" xfId="631"/>
    <cellStyle name="Comma 2 31 4" xfId="632"/>
    <cellStyle name="Comma 2 31 5" xfId="633"/>
    <cellStyle name="Comma 2 31 6" xfId="634"/>
    <cellStyle name="Comma 2 32" xfId="635"/>
    <cellStyle name="Comma 2 32 2" xfId="636"/>
    <cellStyle name="Comma 2 32 2 2" xfId="637"/>
    <cellStyle name="Comma 2 32 2 3" xfId="638"/>
    <cellStyle name="Comma 2 32 2 4" xfId="639"/>
    <cellStyle name="Comma 2 32 2 5" xfId="640"/>
    <cellStyle name="Comma 2 32 3" xfId="641"/>
    <cellStyle name="Comma 2 32 4" xfId="642"/>
    <cellStyle name="Comma 2 32 5" xfId="643"/>
    <cellStyle name="Comma 2 32 6" xfId="644"/>
    <cellStyle name="Comma 2 33" xfId="645"/>
    <cellStyle name="Comma 2 33 2" xfId="646"/>
    <cellStyle name="Comma 2 33 2 2" xfId="647"/>
    <cellStyle name="Comma 2 33 2 3" xfId="648"/>
    <cellStyle name="Comma 2 33 2 4" xfId="649"/>
    <cellStyle name="Comma 2 33 2 5" xfId="650"/>
    <cellStyle name="Comma 2 33 3" xfId="651"/>
    <cellStyle name="Comma 2 33 4" xfId="652"/>
    <cellStyle name="Comma 2 33 5" xfId="653"/>
    <cellStyle name="Comma 2 33 6" xfId="654"/>
    <cellStyle name="Comma 2 34" xfId="655"/>
    <cellStyle name="Comma 2 34 2" xfId="656"/>
    <cellStyle name="Comma 2 34 2 2" xfId="657"/>
    <cellStyle name="Comma 2 34 2 3" xfId="658"/>
    <cellStyle name="Comma 2 34 2 4" xfId="659"/>
    <cellStyle name="Comma 2 34 2 5" xfId="660"/>
    <cellStyle name="Comma 2 34 3" xfId="661"/>
    <cellStyle name="Comma 2 34 4" xfId="662"/>
    <cellStyle name="Comma 2 34 5" xfId="663"/>
    <cellStyle name="Comma 2 34 6" xfId="664"/>
    <cellStyle name="Comma 2 35" xfId="665"/>
    <cellStyle name="Comma 2 35 2" xfId="666"/>
    <cellStyle name="Comma 2 35 2 2" xfId="667"/>
    <cellStyle name="Comma 2 35 2 3" xfId="668"/>
    <cellStyle name="Comma 2 35 2 4" xfId="669"/>
    <cellStyle name="Comma 2 35 2 5" xfId="670"/>
    <cellStyle name="Comma 2 35 3" xfId="671"/>
    <cellStyle name="Comma 2 35 4" xfId="672"/>
    <cellStyle name="Comma 2 35 5" xfId="673"/>
    <cellStyle name="Comma 2 35 6" xfId="674"/>
    <cellStyle name="Comma 2 36" xfId="675"/>
    <cellStyle name="Comma 2 36 2" xfId="676"/>
    <cellStyle name="Comma 2 36 2 2" xfId="677"/>
    <cellStyle name="Comma 2 36 2 3" xfId="678"/>
    <cellStyle name="Comma 2 36 2 4" xfId="679"/>
    <cellStyle name="Comma 2 36 2 5" xfId="680"/>
    <cellStyle name="Comma 2 36 3" xfId="681"/>
    <cellStyle name="Comma 2 36 4" xfId="682"/>
    <cellStyle name="Comma 2 36 5" xfId="683"/>
    <cellStyle name="Comma 2 36 6" xfId="684"/>
    <cellStyle name="Comma 2 37" xfId="685"/>
    <cellStyle name="Comma 2 37 2" xfId="686"/>
    <cellStyle name="Comma 2 37 2 2" xfId="687"/>
    <cellStyle name="Comma 2 37 2 3" xfId="688"/>
    <cellStyle name="Comma 2 37 2 4" xfId="689"/>
    <cellStyle name="Comma 2 37 2 5" xfId="690"/>
    <cellStyle name="Comma 2 37 3" xfId="691"/>
    <cellStyle name="Comma 2 37 4" xfId="692"/>
    <cellStyle name="Comma 2 37 5" xfId="693"/>
    <cellStyle name="Comma 2 37 6" xfId="694"/>
    <cellStyle name="Comma 2 38" xfId="695"/>
    <cellStyle name="Comma 2 38 2" xfId="696"/>
    <cellStyle name="Comma 2 38 2 2" xfId="697"/>
    <cellStyle name="Comma 2 38 2 3" xfId="698"/>
    <cellStyle name="Comma 2 38 2 4" xfId="699"/>
    <cellStyle name="Comma 2 38 2 5" xfId="700"/>
    <cellStyle name="Comma 2 38 3" xfId="701"/>
    <cellStyle name="Comma 2 38 4" xfId="702"/>
    <cellStyle name="Comma 2 38 5" xfId="703"/>
    <cellStyle name="Comma 2 38 6" xfId="704"/>
    <cellStyle name="Comma 2 39" xfId="705"/>
    <cellStyle name="Comma 2 39 2" xfId="706"/>
    <cellStyle name="Comma 2 39 2 2" xfId="707"/>
    <cellStyle name="Comma 2 39 2 3" xfId="708"/>
    <cellStyle name="Comma 2 39 2 4" xfId="709"/>
    <cellStyle name="Comma 2 39 2 5" xfId="710"/>
    <cellStyle name="Comma 2 39 3" xfId="711"/>
    <cellStyle name="Comma 2 39 4" xfId="712"/>
    <cellStyle name="Comma 2 39 5" xfId="713"/>
    <cellStyle name="Comma 2 39 6" xfId="714"/>
    <cellStyle name="Comma 2 4" xfId="715"/>
    <cellStyle name="Comma 2 4 2" xfId="716"/>
    <cellStyle name="Comma 2 4 2 2" xfId="717"/>
    <cellStyle name="Comma 2 4 2 3" xfId="718"/>
    <cellStyle name="Comma 2 4 2 4" xfId="719"/>
    <cellStyle name="Comma 2 4 2 5" xfId="720"/>
    <cellStyle name="Comma 2 4 3" xfId="721"/>
    <cellStyle name="Comma 2 4 4" xfId="722"/>
    <cellStyle name="Comma 2 4 5" xfId="723"/>
    <cellStyle name="Comma 2 4 6" xfId="724"/>
    <cellStyle name="Comma 2 40" xfId="725"/>
    <cellStyle name="Comma 2 40 2" xfId="726"/>
    <cellStyle name="Comma 2 40 2 2" xfId="727"/>
    <cellStyle name="Comma 2 40 2 3" xfId="728"/>
    <cellStyle name="Comma 2 40 2 4" xfId="729"/>
    <cellStyle name="Comma 2 40 2 5" xfId="730"/>
    <cellStyle name="Comma 2 40 3" xfId="731"/>
    <cellStyle name="Comma 2 40 4" xfId="732"/>
    <cellStyle name="Comma 2 40 5" xfId="733"/>
    <cellStyle name="Comma 2 40 6" xfId="734"/>
    <cellStyle name="Comma 2 41" xfId="735"/>
    <cellStyle name="Comma 2 41 2" xfId="736"/>
    <cellStyle name="Comma 2 41 2 2" xfId="737"/>
    <cellStyle name="Comma 2 41 2 3" xfId="738"/>
    <cellStyle name="Comma 2 41 2 4" xfId="739"/>
    <cellStyle name="Comma 2 41 2 5" xfId="740"/>
    <cellStyle name="Comma 2 41 3" xfId="741"/>
    <cellStyle name="Comma 2 41 4" xfId="742"/>
    <cellStyle name="Comma 2 41 5" xfId="743"/>
    <cellStyle name="Comma 2 41 6" xfId="744"/>
    <cellStyle name="Comma 2 42" xfId="745"/>
    <cellStyle name="Comma 2 42 2" xfId="746"/>
    <cellStyle name="Comma 2 42 2 2" xfId="747"/>
    <cellStyle name="Comma 2 42 2 3" xfId="748"/>
    <cellStyle name="Comma 2 42 2 4" xfId="749"/>
    <cellStyle name="Comma 2 42 2 5" xfId="750"/>
    <cellStyle name="Comma 2 42 3" xfId="751"/>
    <cellStyle name="Comma 2 42 4" xfId="752"/>
    <cellStyle name="Comma 2 42 5" xfId="753"/>
    <cellStyle name="Comma 2 42 6" xfId="754"/>
    <cellStyle name="Comma 2 43" xfId="755"/>
    <cellStyle name="Comma 2 43 2" xfId="756"/>
    <cellStyle name="Comma 2 43 2 2" xfId="757"/>
    <cellStyle name="Comma 2 43 2 3" xfId="758"/>
    <cellStyle name="Comma 2 43 2 4" xfId="759"/>
    <cellStyle name="Comma 2 43 2 5" xfId="760"/>
    <cellStyle name="Comma 2 43 3" xfId="761"/>
    <cellStyle name="Comma 2 43 4" xfId="762"/>
    <cellStyle name="Comma 2 43 5" xfId="763"/>
    <cellStyle name="Comma 2 43 6" xfId="764"/>
    <cellStyle name="Comma 2 44" xfId="765"/>
    <cellStyle name="Comma 2 44 2" xfId="766"/>
    <cellStyle name="Comma 2 44 2 2" xfId="767"/>
    <cellStyle name="Comma 2 44 2 3" xfId="768"/>
    <cellStyle name="Comma 2 44 2 4" xfId="769"/>
    <cellStyle name="Comma 2 44 2 5" xfId="770"/>
    <cellStyle name="Comma 2 44 3" xfId="771"/>
    <cellStyle name="Comma 2 44 4" xfId="772"/>
    <cellStyle name="Comma 2 44 5" xfId="773"/>
    <cellStyle name="Comma 2 44 6" xfId="774"/>
    <cellStyle name="Comma 2 45" xfId="775"/>
    <cellStyle name="Comma 2 45 2" xfId="776"/>
    <cellStyle name="Comma 2 45 2 2" xfId="777"/>
    <cellStyle name="Comma 2 45 2 3" xfId="778"/>
    <cellStyle name="Comma 2 45 2 4" xfId="779"/>
    <cellStyle name="Comma 2 45 2 5" xfId="780"/>
    <cellStyle name="Comma 2 45 3" xfId="781"/>
    <cellStyle name="Comma 2 45 4" xfId="782"/>
    <cellStyle name="Comma 2 45 5" xfId="783"/>
    <cellStyle name="Comma 2 45 6" xfId="784"/>
    <cellStyle name="Comma 2 46" xfId="785"/>
    <cellStyle name="Comma 2 46 2" xfId="786"/>
    <cellStyle name="Comma 2 46 2 2" xfId="787"/>
    <cellStyle name="Comma 2 46 2 3" xfId="788"/>
    <cellStyle name="Comma 2 46 2 4" xfId="789"/>
    <cellStyle name="Comma 2 46 2 5" xfId="790"/>
    <cellStyle name="Comma 2 46 3" xfId="791"/>
    <cellStyle name="Comma 2 46 4" xfId="792"/>
    <cellStyle name="Comma 2 46 5" xfId="793"/>
    <cellStyle name="Comma 2 46 6" xfId="794"/>
    <cellStyle name="Comma 2 47" xfId="795"/>
    <cellStyle name="Comma 2 47 2" xfId="796"/>
    <cellStyle name="Comma 2 48" xfId="797"/>
    <cellStyle name="Comma 2 48 2" xfId="798"/>
    <cellStyle name="Comma 2 48 3" xfId="799"/>
    <cellStyle name="Comma 2 48 4" xfId="800"/>
    <cellStyle name="Comma 2 48 5" xfId="801"/>
    <cellStyle name="Comma 2 49" xfId="802"/>
    <cellStyle name="Comma 2 49 2" xfId="803"/>
    <cellStyle name="Comma 2 49 2 2" xfId="804"/>
    <cellStyle name="Comma 2 49 2 3" xfId="805"/>
    <cellStyle name="Comma 2 49 3" xfId="806"/>
    <cellStyle name="Comma 2 49 3 2" xfId="807"/>
    <cellStyle name="Comma 2 49 3 3" xfId="808"/>
    <cellStyle name="Comma 2 49 4" xfId="809"/>
    <cellStyle name="Comma 2 49 5" xfId="810"/>
    <cellStyle name="Comma 2 49 6" xfId="811"/>
    <cellStyle name="Comma 2 5" xfId="812"/>
    <cellStyle name="Comma 2 5 2" xfId="813"/>
    <cellStyle name="Comma 2 5 2 2" xfId="814"/>
    <cellStyle name="Comma 2 5 2 3" xfId="815"/>
    <cellStyle name="Comma 2 5 2 4" xfId="816"/>
    <cellStyle name="Comma 2 5 2 5" xfId="817"/>
    <cellStyle name="Comma 2 5 3" xfId="818"/>
    <cellStyle name="Comma 2 5 4" xfId="819"/>
    <cellStyle name="Comma 2 5 5" xfId="820"/>
    <cellStyle name="Comma 2 5 6" xfId="821"/>
    <cellStyle name="Comma 2 50" xfId="822"/>
    <cellStyle name="Comma 2 50 2" xfId="823"/>
    <cellStyle name="Comma 2 50 3" xfId="824"/>
    <cellStyle name="Comma 2 50 4" xfId="825"/>
    <cellStyle name="Comma 2 50 5" xfId="826"/>
    <cellStyle name="Comma 2 6" xfId="827"/>
    <cellStyle name="Comma 2 6 2" xfId="828"/>
    <cellStyle name="Comma 2 6 2 2" xfId="829"/>
    <cellStyle name="Comma 2 6 2 3" xfId="830"/>
    <cellStyle name="Comma 2 6 2 4" xfId="831"/>
    <cellStyle name="Comma 2 6 2 5" xfId="832"/>
    <cellStyle name="Comma 2 6 3" xfId="833"/>
    <cellStyle name="Comma 2 6 4" xfId="834"/>
    <cellStyle name="Comma 2 6 5" xfId="835"/>
    <cellStyle name="Comma 2 6 6" xfId="836"/>
    <cellStyle name="Comma 2 7" xfId="837"/>
    <cellStyle name="Comma 2 7 2" xfId="838"/>
    <cellStyle name="Comma 2 7 2 2" xfId="839"/>
    <cellStyle name="Comma 2 7 2 3" xfId="840"/>
    <cellStyle name="Comma 2 7 2 4" xfId="841"/>
    <cellStyle name="Comma 2 7 2 5" xfId="842"/>
    <cellStyle name="Comma 2 7 3" xfId="843"/>
    <cellStyle name="Comma 2 7 4" xfId="844"/>
    <cellStyle name="Comma 2 7 5" xfId="845"/>
    <cellStyle name="Comma 2 7 6" xfId="846"/>
    <cellStyle name="Comma 2 8" xfId="847"/>
    <cellStyle name="Comma 2 8 2" xfId="848"/>
    <cellStyle name="Comma 2 8 2 2" xfId="849"/>
    <cellStyle name="Comma 2 8 2 3" xfId="850"/>
    <cellStyle name="Comma 2 8 2 4" xfId="851"/>
    <cellStyle name="Comma 2 8 2 5" xfId="852"/>
    <cellStyle name="Comma 2 8 3" xfId="853"/>
    <cellStyle name="Comma 2 8 4" xfId="854"/>
    <cellStyle name="Comma 2 8 5" xfId="855"/>
    <cellStyle name="Comma 2 8 6" xfId="856"/>
    <cellStyle name="Comma 2 9" xfId="857"/>
    <cellStyle name="Comma 2 9 2" xfId="858"/>
    <cellStyle name="Comma 2 9 2 2" xfId="859"/>
    <cellStyle name="Comma 2 9 2 3" xfId="860"/>
    <cellStyle name="Comma 2 9 2 4" xfId="861"/>
    <cellStyle name="Comma 2 9 2 5" xfId="862"/>
    <cellStyle name="Comma 2 9 3" xfId="863"/>
    <cellStyle name="Comma 2 9 4" xfId="864"/>
    <cellStyle name="Comma 2 9 5" xfId="865"/>
    <cellStyle name="Comma 2 9 6" xfId="866"/>
    <cellStyle name="Comma 20" xfId="867"/>
    <cellStyle name="Comma 20 2" xfId="868"/>
    <cellStyle name="Comma 20 2 2" xfId="869"/>
    <cellStyle name="Comma 20 2 3" xfId="870"/>
    <cellStyle name="Comma 20 2 4" xfId="871"/>
    <cellStyle name="Comma 20 2 5" xfId="872"/>
    <cellStyle name="Comma 20 3" xfId="873"/>
    <cellStyle name="Comma 20 4" xfId="874"/>
    <cellStyle name="Comma 20 5" xfId="875"/>
    <cellStyle name="Comma 20 6" xfId="876"/>
    <cellStyle name="Comma 21" xfId="877"/>
    <cellStyle name="Comma 21 2" xfId="878"/>
    <cellStyle name="Comma 21 2 2" xfId="879"/>
    <cellStyle name="Comma 21 2 3" xfId="880"/>
    <cellStyle name="Comma 21 2 4" xfId="881"/>
    <cellStyle name="Comma 21 2 5" xfId="882"/>
    <cellStyle name="Comma 21 3" xfId="883"/>
    <cellStyle name="Comma 21 4" xfId="884"/>
    <cellStyle name="Comma 21 5" xfId="885"/>
    <cellStyle name="Comma 21 6" xfId="886"/>
    <cellStyle name="Comma 3" xfId="887"/>
    <cellStyle name="Comma 3 10" xfId="888"/>
    <cellStyle name="Comma 3 11" xfId="889"/>
    <cellStyle name="Comma 3 12" xfId="890"/>
    <cellStyle name="Comma 3 2" xfId="891"/>
    <cellStyle name="Comma 3 2 2" xfId="892"/>
    <cellStyle name="Comma 3 2 2 2" xfId="893"/>
    <cellStyle name="Comma 3 2 2 2 2" xfId="894"/>
    <cellStyle name="Comma 3 2 2 2 2 2" xfId="895"/>
    <cellStyle name="Comma 3 2 2 2 2 3" xfId="896"/>
    <cellStyle name="Comma 3 2 2 2 2 4" xfId="897"/>
    <cellStyle name="Comma 3 2 2 2 2 5" xfId="898"/>
    <cellStyle name="Comma 3 2 2 2 2 6" xfId="899"/>
    <cellStyle name="Comma 3 2 2 2 3" xfId="900"/>
    <cellStyle name="Comma 3 2 2 2 4" xfId="901"/>
    <cellStyle name="Comma 3 2 2 2 5" xfId="902"/>
    <cellStyle name="Comma 3 2 2 2 6" xfId="903"/>
    <cellStyle name="Comma 3 2 2 2 7" xfId="904"/>
    <cellStyle name="Comma 3 2 2 3" xfId="905"/>
    <cellStyle name="Comma 3 2 2 3 2" xfId="906"/>
    <cellStyle name="Comma 3 2 2 3 3" xfId="907"/>
    <cellStyle name="Comma 3 2 2 3 4" xfId="908"/>
    <cellStyle name="Comma 3 2 2 3 5" xfId="909"/>
    <cellStyle name="Comma 3 2 2 3 6" xfId="910"/>
    <cellStyle name="Comma 3 2 2 4" xfId="911"/>
    <cellStyle name="Comma 3 2 2 5" xfId="912"/>
    <cellStyle name="Comma 3 2 2 6" xfId="913"/>
    <cellStyle name="Comma 3 2 2 7" xfId="914"/>
    <cellStyle name="Comma 3 2 2 8" xfId="915"/>
    <cellStyle name="Comma 3 2 3" xfId="916"/>
    <cellStyle name="Comma 3 2 3 2" xfId="917"/>
    <cellStyle name="Comma 3 2 3 2 2" xfId="918"/>
    <cellStyle name="Comma 3 2 3 2 3" xfId="919"/>
    <cellStyle name="Comma 3 2 3 2 4" xfId="920"/>
    <cellStyle name="Comma 3 2 3 2 5" xfId="921"/>
    <cellStyle name="Comma 3 2 3 2 6" xfId="922"/>
    <cellStyle name="Comma 3 2 3 3" xfId="923"/>
    <cellStyle name="Comma 3 2 3 4" xfId="924"/>
    <cellStyle name="Comma 3 2 3 5" xfId="925"/>
    <cellStyle name="Comma 3 2 3 6" xfId="926"/>
    <cellStyle name="Comma 3 2 3 7" xfId="927"/>
    <cellStyle name="Comma 3 2 4" xfId="928"/>
    <cellStyle name="Comma 3 2 4 2" xfId="929"/>
    <cellStyle name="Comma 3 2 4 3" xfId="930"/>
    <cellStyle name="Comma 3 2 4 4" xfId="931"/>
    <cellStyle name="Comma 3 2 4 5" xfId="932"/>
    <cellStyle name="Comma 3 2 4 6" xfId="933"/>
    <cellStyle name="Comma 3 2 5" xfId="934"/>
    <cellStyle name="Comma 3 2 6" xfId="935"/>
    <cellStyle name="Comma 3 2 7" xfId="936"/>
    <cellStyle name="Comma 3 2 8" xfId="937"/>
    <cellStyle name="Comma 3 2 9" xfId="938"/>
    <cellStyle name="Comma 3 3" xfId="939"/>
    <cellStyle name="Comma 3 3 10" xfId="940"/>
    <cellStyle name="Comma 3 3 2" xfId="941"/>
    <cellStyle name="Comma 3 3 2 2" xfId="942"/>
    <cellStyle name="Comma 3 3 2 2 2" xfId="943"/>
    <cellStyle name="Comma 3 3 2 2 2 2" xfId="944"/>
    <cellStyle name="Comma 3 3 2 2 2 3" xfId="945"/>
    <cellStyle name="Comma 3 3 2 2 2 4" xfId="946"/>
    <cellStyle name="Comma 3 3 2 2 2 5" xfId="947"/>
    <cellStyle name="Comma 3 3 2 2 2 6" xfId="948"/>
    <cellStyle name="Comma 3 3 2 2 3" xfId="949"/>
    <cellStyle name="Comma 3 3 2 2 4" xfId="950"/>
    <cellStyle name="Comma 3 3 2 2 5" xfId="951"/>
    <cellStyle name="Comma 3 3 2 2 6" xfId="952"/>
    <cellStyle name="Comma 3 3 2 2 7" xfId="953"/>
    <cellStyle name="Comma 3 3 2 3" xfId="954"/>
    <cellStyle name="Comma 3 3 2 3 2" xfId="955"/>
    <cellStyle name="Comma 3 3 2 3 3" xfId="956"/>
    <cellStyle name="Comma 3 3 2 3 4" xfId="957"/>
    <cellStyle name="Comma 3 3 2 3 5" xfId="958"/>
    <cellStyle name="Comma 3 3 2 3 6" xfId="959"/>
    <cellStyle name="Comma 3 3 2 4" xfId="960"/>
    <cellStyle name="Comma 3 3 2 5" xfId="961"/>
    <cellStyle name="Comma 3 3 2 6" xfId="962"/>
    <cellStyle name="Comma 3 3 2 7" xfId="963"/>
    <cellStyle name="Comma 3 3 2 8" xfId="964"/>
    <cellStyle name="Comma 3 3 3" xfId="965"/>
    <cellStyle name="Comma 3 3 3 2" xfId="966"/>
    <cellStyle name="Comma 3 3 3 2 2" xfId="967"/>
    <cellStyle name="Comma 3 3 3 2 3" xfId="968"/>
    <cellStyle name="Comma 3 3 3 2 4" xfId="969"/>
    <cellStyle name="Comma 3 3 3 2 5" xfId="970"/>
    <cellStyle name="Comma 3 3 3 2 6" xfId="971"/>
    <cellStyle name="Comma 3 3 3 3" xfId="972"/>
    <cellStyle name="Comma 3 3 3 4" xfId="973"/>
    <cellStyle name="Comma 3 3 3 5" xfId="974"/>
    <cellStyle name="Comma 3 3 3 6" xfId="975"/>
    <cellStyle name="Comma 3 3 3 7" xfId="976"/>
    <cellStyle name="Comma 3 3 4" xfId="977"/>
    <cellStyle name="Comma 3 3 4 2" xfId="978"/>
    <cellStyle name="Comma 3 3 4 3" xfId="979"/>
    <cellStyle name="Comma 3 3 4 4" xfId="980"/>
    <cellStyle name="Comma 3 3 4 5" xfId="981"/>
    <cellStyle name="Comma 3 3 4 6" xfId="982"/>
    <cellStyle name="Comma 3 3 5" xfId="983"/>
    <cellStyle name="Comma 3 3 6" xfId="984"/>
    <cellStyle name="Comma 3 3 7" xfId="985"/>
    <cellStyle name="Comma 3 3 8" xfId="986"/>
    <cellStyle name="Comma 3 3 9" xfId="987"/>
    <cellStyle name="Comma 3 4" xfId="988"/>
    <cellStyle name="Comma 3 4 2" xfId="989"/>
    <cellStyle name="Comma 3 4 2 2" xfId="990"/>
    <cellStyle name="Comma 3 4 2 2 2" xfId="991"/>
    <cellStyle name="Comma 3 4 2 2 3" xfId="992"/>
    <cellStyle name="Comma 3 4 2 2 4" xfId="993"/>
    <cellStyle name="Comma 3 4 2 2 5" xfId="994"/>
    <cellStyle name="Comma 3 4 2 2 6" xfId="995"/>
    <cellStyle name="Comma 3 4 2 3" xfId="996"/>
    <cellStyle name="Comma 3 4 2 4" xfId="997"/>
    <cellStyle name="Comma 3 4 2 5" xfId="998"/>
    <cellStyle name="Comma 3 4 2 6" xfId="999"/>
    <cellStyle name="Comma 3 4 2 7" xfId="1000"/>
    <cellStyle name="Comma 3 4 3" xfId="1001"/>
    <cellStyle name="Comma 3 4 3 2" xfId="1002"/>
    <cellStyle name="Comma 3 4 3 3" xfId="1003"/>
    <cellStyle name="Comma 3 4 3 4" xfId="1004"/>
    <cellStyle name="Comma 3 4 3 5" xfId="1005"/>
    <cellStyle name="Comma 3 4 3 6" xfId="1006"/>
    <cellStyle name="Comma 3 4 4" xfId="1007"/>
    <cellStyle name="Comma 3 4 5" xfId="1008"/>
    <cellStyle name="Comma 3 4 6" xfId="1009"/>
    <cellStyle name="Comma 3 4 7" xfId="1010"/>
    <cellStyle name="Comma 3 4 8" xfId="1011"/>
    <cellStyle name="Comma 3 5" xfId="1012"/>
    <cellStyle name="Comma 3 5 2" xfId="1013"/>
    <cellStyle name="Comma 3 5 2 2" xfId="1014"/>
    <cellStyle name="Comma 3 5 2 3" xfId="1015"/>
    <cellStyle name="Comma 3 5 2 4" xfId="1016"/>
    <cellStyle name="Comma 3 5 2 5" xfId="1017"/>
    <cellStyle name="Comma 3 5 2 6" xfId="1018"/>
    <cellStyle name="Comma 3 5 3" xfId="1019"/>
    <cellStyle name="Comma 3 5 4" xfId="1020"/>
    <cellStyle name="Comma 3 5 5" xfId="1021"/>
    <cellStyle name="Comma 3 5 6" xfId="1022"/>
    <cellStyle name="Comma 3 5 7" xfId="1023"/>
    <cellStyle name="Comma 3 5 8" xfId="1024"/>
    <cellStyle name="Comma 3 6" xfId="1025"/>
    <cellStyle name="Comma 3 6 2" xfId="1026"/>
    <cellStyle name="Comma 3 6 3" xfId="1027"/>
    <cellStyle name="Comma 3 6 4" xfId="1028"/>
    <cellStyle name="Comma 3 6 5" xfId="1029"/>
    <cellStyle name="Comma 3 6 6" xfId="1030"/>
    <cellStyle name="Comma 3 6 7" xfId="1031"/>
    <cellStyle name="Comma 3 7" xfId="1032"/>
    <cellStyle name="Comma 3 7 2" xfId="1033"/>
    <cellStyle name="Comma 3 8" xfId="1034"/>
    <cellStyle name="Comma 3 9" xfId="1035"/>
    <cellStyle name="Comma 4" xfId="1036"/>
    <cellStyle name="Comma 4 2" xfId="1037"/>
    <cellStyle name="Comma 4 3" xfId="1038"/>
    <cellStyle name="Comma 4 4" xfId="1039"/>
    <cellStyle name="Comma 4 5" xfId="1040"/>
    <cellStyle name="Comma 5" xfId="1041"/>
    <cellStyle name="Comma 5 2" xfId="1042"/>
    <cellStyle name="Comma 6" xfId="1043"/>
    <cellStyle name="Comma 6 2" xfId="1044"/>
    <cellStyle name="Comma 6 2 10" xfId="1045"/>
    <cellStyle name="Comma 6 2 11" xfId="1046"/>
    <cellStyle name="Comma 6 2 12" xfId="1047"/>
    <cellStyle name="Comma 6 2 2" xfId="1048"/>
    <cellStyle name="Comma 6 2 2 2" xfId="1049"/>
    <cellStyle name="Comma 6 2 2 3" xfId="1050"/>
    <cellStyle name="Comma 6 2 2 4" xfId="1051"/>
    <cellStyle name="Comma 6 2 2 5" xfId="1052"/>
    <cellStyle name="Comma 6 2 2 6" xfId="1053"/>
    <cellStyle name="Comma 6 2 3" xfId="1054"/>
    <cellStyle name="Comma 6 2 3 2" xfId="1055"/>
    <cellStyle name="Comma 6 2 3 3" xfId="1056"/>
    <cellStyle name="Comma 6 2 3 4" xfId="1057"/>
    <cellStyle name="Comma 6 2 3 5" xfId="1058"/>
    <cellStyle name="Comma 6 2 3 6" xfId="1059"/>
    <cellStyle name="Comma 6 2 4" xfId="1060"/>
    <cellStyle name="Comma 6 2 4 2" xfId="1061"/>
    <cellStyle name="Comma 6 2 4 3" xfId="1062"/>
    <cellStyle name="Comma 6 2 4 4" xfId="1063"/>
    <cellStyle name="Comma 6 2 4 5" xfId="1064"/>
    <cellStyle name="Comma 6 2 4 6" xfId="1065"/>
    <cellStyle name="Comma 6 2 5" xfId="1066"/>
    <cellStyle name="Comma 6 2 5 2" xfId="1067"/>
    <cellStyle name="Comma 6 2 5 3" xfId="1068"/>
    <cellStyle name="Comma 6 2 5 4" xfId="1069"/>
    <cellStyle name="Comma 6 2 5 5" xfId="1070"/>
    <cellStyle name="Comma 6 2 5 6" xfId="1071"/>
    <cellStyle name="Comma 6 2 6" xfId="1072"/>
    <cellStyle name="Comma 6 2 6 2" xfId="1073"/>
    <cellStyle name="Comma 6 2 6 3" xfId="1074"/>
    <cellStyle name="Comma 6 2 6 4" xfId="1075"/>
    <cellStyle name="Comma 6 2 6 5" xfId="1076"/>
    <cellStyle name="Comma 6 2 6 6" xfId="1077"/>
    <cellStyle name="Comma 6 2 7" xfId="1078"/>
    <cellStyle name="Comma 6 2 8" xfId="1079"/>
    <cellStyle name="Comma 6 2 9" xfId="1080"/>
    <cellStyle name="Comma 6 3" xfId="1081"/>
    <cellStyle name="Comma 6 3 2" xfId="1082"/>
    <cellStyle name="Comma 6 4" xfId="1083"/>
    <cellStyle name="Comma 6 5" xfId="1084"/>
    <cellStyle name="Comma 6 6" xfId="1085"/>
    <cellStyle name="Comma 6 7" xfId="1086"/>
    <cellStyle name="Comma 6 8" xfId="1087"/>
    <cellStyle name="Comma 7" xfId="1088"/>
    <cellStyle name="Comma 7 2" xfId="1089"/>
    <cellStyle name="Comma 7 2 10" xfId="1090"/>
    <cellStyle name="Comma 7 2 11" xfId="1091"/>
    <cellStyle name="Comma 7 2 12" xfId="1092"/>
    <cellStyle name="Comma 7 2 2" xfId="1093"/>
    <cellStyle name="Comma 7 2 2 2" xfId="1094"/>
    <cellStyle name="Comma 7 2 2 3" xfId="1095"/>
    <cellStyle name="Comma 7 2 2 4" xfId="1096"/>
    <cellStyle name="Comma 7 2 2 5" xfId="1097"/>
    <cellStyle name="Comma 7 2 2 6" xfId="1098"/>
    <cellStyle name="Comma 7 2 3" xfId="1099"/>
    <cellStyle name="Comma 7 2 3 2" xfId="1100"/>
    <cellStyle name="Comma 7 2 3 3" xfId="1101"/>
    <cellStyle name="Comma 7 2 3 4" xfId="1102"/>
    <cellStyle name="Comma 7 2 3 5" xfId="1103"/>
    <cellStyle name="Comma 7 2 3 6" xfId="1104"/>
    <cellStyle name="Comma 7 2 4" xfId="1105"/>
    <cellStyle name="Comma 7 2 4 2" xfId="1106"/>
    <cellStyle name="Comma 7 2 4 3" xfId="1107"/>
    <cellStyle name="Comma 7 2 4 4" xfId="1108"/>
    <cellStyle name="Comma 7 2 4 5" xfId="1109"/>
    <cellStyle name="Comma 7 2 4 6" xfId="1110"/>
    <cellStyle name="Comma 7 2 5" xfId="1111"/>
    <cellStyle name="Comma 7 2 5 2" xfId="1112"/>
    <cellStyle name="Comma 7 2 5 3" xfId="1113"/>
    <cellStyle name="Comma 7 2 5 4" xfId="1114"/>
    <cellStyle name="Comma 7 2 5 5" xfId="1115"/>
    <cellStyle name="Comma 7 2 5 6" xfId="1116"/>
    <cellStyle name="Comma 7 2 6" xfId="1117"/>
    <cellStyle name="Comma 7 2 6 2" xfId="1118"/>
    <cellStyle name="Comma 7 2 6 3" xfId="1119"/>
    <cellStyle name="Comma 7 2 6 4" xfId="1120"/>
    <cellStyle name="Comma 7 2 6 5" xfId="1121"/>
    <cellStyle name="Comma 7 2 6 6" xfId="1122"/>
    <cellStyle name="Comma 7 2 7" xfId="1123"/>
    <cellStyle name="Comma 7 2 8" xfId="1124"/>
    <cellStyle name="Comma 7 2 9" xfId="1125"/>
    <cellStyle name="Comma 7 3" xfId="1126"/>
    <cellStyle name="Comma 7 3 2" xfId="1127"/>
    <cellStyle name="Comma 7 4" xfId="1128"/>
    <cellStyle name="Comma 7 5" xfId="1129"/>
    <cellStyle name="Comma 7 6" xfId="1130"/>
    <cellStyle name="Comma 7 7" xfId="1131"/>
    <cellStyle name="Comma 7 8" xfId="1132"/>
    <cellStyle name="Comma 8" xfId="1133"/>
    <cellStyle name="Comma 8 2" xfId="1134"/>
    <cellStyle name="Comma 8 2 2" xfId="1135"/>
    <cellStyle name="Comma 8 2 2 2" xfId="1136"/>
    <cellStyle name="Comma 8 2 2 3" xfId="1137"/>
    <cellStyle name="Comma 8 2 2 4" xfId="1138"/>
    <cellStyle name="Comma 8 2 2 5" xfId="1139"/>
    <cellStyle name="Comma 8 2 3" xfId="1140"/>
    <cellStyle name="Comma 8 2 4" xfId="1141"/>
    <cellStyle name="Comma 8 2 5" xfId="1142"/>
    <cellStyle name="Comma 8 2 6" xfId="1143"/>
    <cellStyle name="Comma 8 2 7" xfId="1144"/>
    <cellStyle name="Comma 8 3" xfId="1145"/>
    <cellStyle name="Comma 8 3 2" xfId="1146"/>
    <cellStyle name="Comma 8 3 2 2" xfId="1147"/>
    <cellStyle name="Comma 8 3 2 3" xfId="1148"/>
    <cellStyle name="Comma 8 3 2 4" xfId="1149"/>
    <cellStyle name="Comma 8 3 2 5" xfId="1150"/>
    <cellStyle name="Comma 8 3 3" xfId="1151"/>
    <cellStyle name="Comma 8 3 4" xfId="1152"/>
    <cellStyle name="Comma 8 3 5" xfId="1153"/>
    <cellStyle name="Comma 8 3 6" xfId="1154"/>
    <cellStyle name="Comma 8 4" xfId="1155"/>
    <cellStyle name="Comma 8 4 2" xfId="1156"/>
    <cellStyle name="Comma 8 4 2 2" xfId="1157"/>
    <cellStyle name="Comma 8 4 2 3" xfId="1158"/>
    <cellStyle name="Comma 8 4 2 4" xfId="1159"/>
    <cellStyle name="Comma 8 4 2 5" xfId="1160"/>
    <cellStyle name="Comma 8 4 3" xfId="1161"/>
    <cellStyle name="Comma 8 4 4" xfId="1162"/>
    <cellStyle name="Comma 8 4 5" xfId="1163"/>
    <cellStyle name="Comma 8 4 6" xfId="1164"/>
    <cellStyle name="Comma 8 5" xfId="1165"/>
    <cellStyle name="Comma 8 5 2" xfId="1166"/>
    <cellStyle name="Comma 8 5 2 2" xfId="1167"/>
    <cellStyle name="Comma 8 5 2 3" xfId="1168"/>
    <cellStyle name="Comma 8 5 2 4" xfId="1169"/>
    <cellStyle name="Comma 8 5 2 5" xfId="1170"/>
    <cellStyle name="Comma 8 5 3" xfId="1171"/>
    <cellStyle name="Comma 8 5 4" xfId="1172"/>
    <cellStyle name="Comma 8 5 5" xfId="1173"/>
    <cellStyle name="Comma 8 5 6" xfId="1174"/>
    <cellStyle name="Comma 8 6" xfId="1175"/>
    <cellStyle name="Comma 8 7" xfId="1176"/>
    <cellStyle name="Comma 8 8" xfId="1177"/>
    <cellStyle name="Comma 8 9" xfId="1178"/>
    <cellStyle name="Comma 9" xfId="1179"/>
    <cellStyle name="Euro" xfId="1180"/>
    <cellStyle name="Euro 2" xfId="1181"/>
    <cellStyle name="Euro 2 2" xfId="1182"/>
    <cellStyle name="Euro 2 3" xfId="1183"/>
    <cellStyle name="Euro 2 4" xfId="1184"/>
    <cellStyle name="Euro 2 5" xfId="1185"/>
    <cellStyle name="Euro 3" xfId="1186"/>
    <cellStyle name="Euro 4" xfId="1187"/>
    <cellStyle name="Euro 5" xfId="1188"/>
    <cellStyle name="Euro 6" xfId="1189"/>
    <cellStyle name="nBold" xfId="1190"/>
    <cellStyle name="nBold 2" xfId="1191"/>
    <cellStyle name="nBold 3" xfId="1192"/>
    <cellStyle name="nBold 4" xfId="1193"/>
    <cellStyle name="nBold 5" xfId="1194"/>
    <cellStyle name="nBold 6" xfId="1195"/>
    <cellStyle name="Normal" xfId="0" builtinId="0"/>
    <cellStyle name="Normal 10" xfId="1196"/>
    <cellStyle name="Normal 10 10" xfId="1197"/>
    <cellStyle name="Normal 10 2" xfId="1198"/>
    <cellStyle name="Normal 10 2 2" xfId="1199"/>
    <cellStyle name="Normal 10 2 2 2" xfId="1200"/>
    <cellStyle name="Normal 10 2 3" xfId="1201"/>
    <cellStyle name="Normal 10 3" xfId="1202"/>
    <cellStyle name="Normal 10 3 2" xfId="1203"/>
    <cellStyle name="Normal 10 3 2 2" xfId="1204"/>
    <cellStyle name="Normal 10 4" xfId="1205"/>
    <cellStyle name="Normal 10 4 2" xfId="1206"/>
    <cellStyle name="Normal 10 4 2 2" xfId="1207"/>
    <cellStyle name="Normal 10 5" xfId="1208"/>
    <cellStyle name="Normal 10 5 2" xfId="1209"/>
    <cellStyle name="Normal 10 6" xfId="1210"/>
    <cellStyle name="Normal 10 6 2" xfId="1211"/>
    <cellStyle name="Normal 10 7" xfId="1212"/>
    <cellStyle name="Normal 10 7 2" xfId="1213"/>
    <cellStyle name="Normal 10 8" xfId="1214"/>
    <cellStyle name="Normal 10 9" xfId="1215"/>
    <cellStyle name="Normal 100" xfId="1216"/>
    <cellStyle name="Normal 100 2" xfId="1217"/>
    <cellStyle name="Normal 100 3" xfId="1218"/>
    <cellStyle name="Normal 100 4" xfId="1219"/>
    <cellStyle name="Normal 100 5" xfId="1220"/>
    <cellStyle name="Normal 100 6" xfId="1221"/>
    <cellStyle name="Normal 101" xfId="1222"/>
    <cellStyle name="Normal 101 2" xfId="1223"/>
    <cellStyle name="Normal 101 3" xfId="1224"/>
    <cellStyle name="Normal 101 4" xfId="1225"/>
    <cellStyle name="Normal 101 5" xfId="1226"/>
    <cellStyle name="Normal 101 6" xfId="1227"/>
    <cellStyle name="Normal 102" xfId="1228"/>
    <cellStyle name="Normal 102 2" xfId="1229"/>
    <cellStyle name="Normal 102 3" xfId="1230"/>
    <cellStyle name="Normal 102 4" xfId="1231"/>
    <cellStyle name="Normal 102 5" xfId="1232"/>
    <cellStyle name="Normal 102 6" xfId="1233"/>
    <cellStyle name="Normal 103" xfId="1234"/>
    <cellStyle name="Normal 103 2" xfId="1235"/>
    <cellStyle name="Normal 103 3" xfId="1236"/>
    <cellStyle name="Normal 103 4" xfId="1237"/>
    <cellStyle name="Normal 103 5" xfId="1238"/>
    <cellStyle name="Normal 103 6" xfId="1239"/>
    <cellStyle name="Normal 104" xfId="1240"/>
    <cellStyle name="Normal 104 2" xfId="1241"/>
    <cellStyle name="Normal 104 2 2" xfId="1242"/>
    <cellStyle name="Normal 104 2 2 2" xfId="1243"/>
    <cellStyle name="Normal 104 2 2 3" xfId="1244"/>
    <cellStyle name="Normal 104 2 2 4" xfId="1245"/>
    <cellStyle name="Normal 104 2 2 5" xfId="1246"/>
    <cellStyle name="Normal 104 2 3" xfId="1247"/>
    <cellStyle name="Normal 104 2 4" xfId="1248"/>
    <cellStyle name="Normal 104 2 5" xfId="1249"/>
    <cellStyle name="Normal 104 2 6" xfId="1250"/>
    <cellStyle name="Normal 104 3" xfId="1251"/>
    <cellStyle name="Normal 104 3 2" xfId="1252"/>
    <cellStyle name="Normal 104 3 3" xfId="1253"/>
    <cellStyle name="Normal 104 3 4" xfId="1254"/>
    <cellStyle name="Normal 104 3 5" xfId="1255"/>
    <cellStyle name="Normal 104 4" xfId="1256"/>
    <cellStyle name="Normal 104 5" xfId="1257"/>
    <cellStyle name="Normal 104 6" xfId="1258"/>
    <cellStyle name="Normal 104 7" xfId="1259"/>
    <cellStyle name="Normal 105" xfId="1260"/>
    <cellStyle name="Normal 105 2" xfId="1261"/>
    <cellStyle name="Normal 105 3" xfId="1262"/>
    <cellStyle name="Normal 105 4" xfId="1263"/>
    <cellStyle name="Normal 105 5" xfId="1264"/>
    <cellStyle name="Normal 105 6" xfId="1265"/>
    <cellStyle name="Normal 106" xfId="1266"/>
    <cellStyle name="Normal 106 2" xfId="1267"/>
    <cellStyle name="Normal 106 3" xfId="1268"/>
    <cellStyle name="Normal 106 4" xfId="1269"/>
    <cellStyle name="Normal 106 5" xfId="1270"/>
    <cellStyle name="Normal 106 6" xfId="1271"/>
    <cellStyle name="Normal 107" xfId="1272"/>
    <cellStyle name="Normal 107 2" xfId="1273"/>
    <cellStyle name="Normal 107 3" xfId="1274"/>
    <cellStyle name="Normal 107 4" xfId="1275"/>
    <cellStyle name="Normal 107 5" xfId="1276"/>
    <cellStyle name="Normal 107 6" xfId="1277"/>
    <cellStyle name="Normal 108" xfId="1278"/>
    <cellStyle name="Normal 108 2" xfId="1279"/>
    <cellStyle name="Normal 108 3" xfId="1280"/>
    <cellStyle name="Normal 108 4" xfId="1281"/>
    <cellStyle name="Normal 108 5" xfId="1282"/>
    <cellStyle name="Normal 108 6" xfId="1283"/>
    <cellStyle name="Normal 109" xfId="1284"/>
    <cellStyle name="Normal 109 2" xfId="1285"/>
    <cellStyle name="Normal 109 3" xfId="1286"/>
    <cellStyle name="Normal 109 4" xfId="1287"/>
    <cellStyle name="Normal 109 5" xfId="1288"/>
    <cellStyle name="Normal 109 6" xfId="1289"/>
    <cellStyle name="Normal 11" xfId="1290"/>
    <cellStyle name="Normal 11 10" xfId="1291"/>
    <cellStyle name="Normal 11 2" xfId="1292"/>
    <cellStyle name="Normal 11 2 2" xfId="1293"/>
    <cellStyle name="Normal 11 2 2 2" xfId="1294"/>
    <cellStyle name="Normal 11 2 2 2 2" xfId="1295"/>
    <cellStyle name="Normal 11 2 2 2 2 2" xfId="1296"/>
    <cellStyle name="Normal 11 2 2 2 2 3" xfId="1297"/>
    <cellStyle name="Normal 11 2 2 2 2 4" xfId="1298"/>
    <cellStyle name="Normal 11 2 2 2 2 5" xfId="1299"/>
    <cellStyle name="Normal 11 2 2 2 2 6" xfId="1300"/>
    <cellStyle name="Normal 11 2 2 2 3" xfId="1301"/>
    <cellStyle name="Normal 11 2 2 2 4" xfId="1302"/>
    <cellStyle name="Normal 11 2 2 2 5" xfId="1303"/>
    <cellStyle name="Normal 11 2 2 2 6" xfId="1304"/>
    <cellStyle name="Normal 11 2 2 2 7" xfId="1305"/>
    <cellStyle name="Normal 11 2 2 3" xfId="1306"/>
    <cellStyle name="Normal 11 2 2 3 2" xfId="1307"/>
    <cellStyle name="Normal 11 2 2 3 3" xfId="1308"/>
    <cellStyle name="Normal 11 2 2 3 4" xfId="1309"/>
    <cellStyle name="Normal 11 2 2 3 5" xfId="1310"/>
    <cellStyle name="Normal 11 2 2 3 6" xfId="1311"/>
    <cellStyle name="Normal 11 2 2 4" xfId="1312"/>
    <cellStyle name="Normal 11 2 2 5" xfId="1313"/>
    <cellStyle name="Normal 11 2 2 6" xfId="1314"/>
    <cellStyle name="Normal 11 2 2 7" xfId="1315"/>
    <cellStyle name="Normal 11 2 2 8" xfId="1316"/>
    <cellStyle name="Normal 11 2 2 9" xfId="1317"/>
    <cellStyle name="Normal 11 2 3" xfId="1318"/>
    <cellStyle name="Normal 11 2 3 2" xfId="1319"/>
    <cellStyle name="Normal 11 2 3 2 2" xfId="1320"/>
    <cellStyle name="Normal 11 2 3 2 3" xfId="1321"/>
    <cellStyle name="Normal 11 2 3 2 4" xfId="1322"/>
    <cellStyle name="Normal 11 2 3 2 5" xfId="1323"/>
    <cellStyle name="Normal 11 2 3 2 6" xfId="1324"/>
    <cellStyle name="Normal 11 2 3 3" xfId="1325"/>
    <cellStyle name="Normal 11 2 3 4" xfId="1326"/>
    <cellStyle name="Normal 11 2 3 5" xfId="1327"/>
    <cellStyle name="Normal 11 2 3 6" xfId="1328"/>
    <cellStyle name="Normal 11 2 3 7" xfId="1329"/>
    <cellStyle name="Normal 11 2 4" xfId="1330"/>
    <cellStyle name="Normal 11 2 4 2" xfId="1331"/>
    <cellStyle name="Normal 11 2 4 3" xfId="1332"/>
    <cellStyle name="Normal 11 2 4 4" xfId="1333"/>
    <cellStyle name="Normal 11 2 4 5" xfId="1334"/>
    <cellStyle name="Normal 11 2 4 6" xfId="1335"/>
    <cellStyle name="Normal 11 2 4 7" xfId="1336"/>
    <cellStyle name="Normal 11 2 5" xfId="1337"/>
    <cellStyle name="Normal 11 2 6" xfId="1338"/>
    <cellStyle name="Normal 11 2 7" xfId="1339"/>
    <cellStyle name="Normal 11 2 8" xfId="1340"/>
    <cellStyle name="Normal 11 2 9" xfId="1341"/>
    <cellStyle name="Normal 11 3" xfId="1342"/>
    <cellStyle name="Normal 11 3 2" xfId="1343"/>
    <cellStyle name="Normal 11 3 2 2" xfId="1344"/>
    <cellStyle name="Normal 11 3 2 2 2" xfId="1345"/>
    <cellStyle name="Normal 11 3 2 2 2 2" xfId="1346"/>
    <cellStyle name="Normal 11 3 2 2 2 3" xfId="1347"/>
    <cellStyle name="Normal 11 3 2 2 2 4" xfId="1348"/>
    <cellStyle name="Normal 11 3 2 2 2 5" xfId="1349"/>
    <cellStyle name="Normal 11 3 2 2 2 6" xfId="1350"/>
    <cellStyle name="Normal 11 3 2 2 3" xfId="1351"/>
    <cellStyle name="Normal 11 3 2 2 4" xfId="1352"/>
    <cellStyle name="Normal 11 3 2 2 5" xfId="1353"/>
    <cellStyle name="Normal 11 3 2 2 6" xfId="1354"/>
    <cellStyle name="Normal 11 3 2 2 7" xfId="1355"/>
    <cellStyle name="Normal 11 3 2 3" xfId="1356"/>
    <cellStyle name="Normal 11 3 2 3 2" xfId="1357"/>
    <cellStyle name="Normal 11 3 2 3 3" xfId="1358"/>
    <cellStyle name="Normal 11 3 2 3 4" xfId="1359"/>
    <cellStyle name="Normal 11 3 2 3 5" xfId="1360"/>
    <cellStyle name="Normal 11 3 2 3 6" xfId="1361"/>
    <cellStyle name="Normal 11 3 2 4" xfId="1362"/>
    <cellStyle name="Normal 11 3 2 5" xfId="1363"/>
    <cellStyle name="Normal 11 3 2 6" xfId="1364"/>
    <cellStyle name="Normal 11 3 2 7" xfId="1365"/>
    <cellStyle name="Normal 11 3 2 8" xfId="1366"/>
    <cellStyle name="Normal 11 3 2 9" xfId="1367"/>
    <cellStyle name="Normal 11 3 3" xfId="1368"/>
    <cellStyle name="Normal 11 3 3 2" xfId="1369"/>
    <cellStyle name="Normal 11 3 3 2 2" xfId="1370"/>
    <cellStyle name="Normal 11 3 3 2 3" xfId="1371"/>
    <cellStyle name="Normal 11 3 3 2 4" xfId="1372"/>
    <cellStyle name="Normal 11 3 3 2 5" xfId="1373"/>
    <cellStyle name="Normal 11 3 3 2 6" xfId="1374"/>
    <cellStyle name="Normal 11 3 3 3" xfId="1375"/>
    <cellStyle name="Normal 11 3 3 4" xfId="1376"/>
    <cellStyle name="Normal 11 3 3 5" xfId="1377"/>
    <cellStyle name="Normal 11 3 3 6" xfId="1378"/>
    <cellStyle name="Normal 11 3 3 7" xfId="1379"/>
    <cellStyle name="Normal 11 3 4" xfId="1380"/>
    <cellStyle name="Normal 11 3 4 2" xfId="1381"/>
    <cellStyle name="Normal 11 3 4 3" xfId="1382"/>
    <cellStyle name="Normal 11 3 4 4" xfId="1383"/>
    <cellStyle name="Normal 11 3 4 5" xfId="1384"/>
    <cellStyle name="Normal 11 3 4 6" xfId="1385"/>
    <cellStyle name="Normal 11 3 4 7" xfId="1386"/>
    <cellStyle name="Normal 11 3 5" xfId="1387"/>
    <cellStyle name="Normal 11 3 6" xfId="1388"/>
    <cellStyle name="Normal 11 3 7" xfId="1389"/>
    <cellStyle name="Normal 11 3 8" xfId="1390"/>
    <cellStyle name="Normal 11 3 9" xfId="1391"/>
    <cellStyle name="Normal 11 4" xfId="1392"/>
    <cellStyle name="Normal 11 4 2" xfId="1393"/>
    <cellStyle name="Normal 11 4 2 2" xfId="1394"/>
    <cellStyle name="Normal 11 4 2 2 2" xfId="1395"/>
    <cellStyle name="Normal 11 4 2 2 2 2" xfId="1396"/>
    <cellStyle name="Normal 11 4 2 2 2 3" xfId="1397"/>
    <cellStyle name="Normal 11 4 2 2 2 4" xfId="1398"/>
    <cellStyle name="Normal 11 4 2 2 2 5" xfId="1399"/>
    <cellStyle name="Normal 11 4 2 2 2 6" xfId="1400"/>
    <cellStyle name="Normal 11 4 2 2 3" xfId="1401"/>
    <cellStyle name="Normal 11 4 2 2 4" xfId="1402"/>
    <cellStyle name="Normal 11 4 2 2 5" xfId="1403"/>
    <cellStyle name="Normal 11 4 2 2 6" xfId="1404"/>
    <cellStyle name="Normal 11 4 2 2 7" xfId="1405"/>
    <cellStyle name="Normal 11 4 2 3" xfId="1406"/>
    <cellStyle name="Normal 11 4 2 3 2" xfId="1407"/>
    <cellStyle name="Normal 11 4 2 3 3" xfId="1408"/>
    <cellStyle name="Normal 11 4 2 3 4" xfId="1409"/>
    <cellStyle name="Normal 11 4 2 3 5" xfId="1410"/>
    <cellStyle name="Normal 11 4 2 3 6" xfId="1411"/>
    <cellStyle name="Normal 11 4 2 4" xfId="1412"/>
    <cellStyle name="Normal 11 4 2 5" xfId="1413"/>
    <cellStyle name="Normal 11 4 2 6" xfId="1414"/>
    <cellStyle name="Normal 11 4 2 7" xfId="1415"/>
    <cellStyle name="Normal 11 4 2 8" xfId="1416"/>
    <cellStyle name="Normal 11 4 3" xfId="1417"/>
    <cellStyle name="Normal 11 4 3 2" xfId="1418"/>
    <cellStyle name="Normal 11 4 3 2 2" xfId="1419"/>
    <cellStyle name="Normal 11 4 3 2 3" xfId="1420"/>
    <cellStyle name="Normal 11 4 3 2 4" xfId="1421"/>
    <cellStyle name="Normal 11 4 3 2 5" xfId="1422"/>
    <cellStyle name="Normal 11 4 3 2 6" xfId="1423"/>
    <cellStyle name="Normal 11 4 3 3" xfId="1424"/>
    <cellStyle name="Normal 11 4 3 4" xfId="1425"/>
    <cellStyle name="Normal 11 4 3 5" xfId="1426"/>
    <cellStyle name="Normal 11 4 3 6" xfId="1427"/>
    <cellStyle name="Normal 11 4 3 7" xfId="1428"/>
    <cellStyle name="Normal 11 4 4" xfId="1429"/>
    <cellStyle name="Normal 11 4 4 2" xfId="1430"/>
    <cellStyle name="Normal 11 4 4 3" xfId="1431"/>
    <cellStyle name="Normal 11 4 4 4" xfId="1432"/>
    <cellStyle name="Normal 11 4 4 5" xfId="1433"/>
    <cellStyle name="Normal 11 4 4 6" xfId="1434"/>
    <cellStyle name="Normal 11 4 5" xfId="1435"/>
    <cellStyle name="Normal 11 4 6" xfId="1436"/>
    <cellStyle name="Normal 11 4 7" xfId="1437"/>
    <cellStyle name="Normal 11 4 8" xfId="1438"/>
    <cellStyle name="Normal 11 4 9" xfId="1439"/>
    <cellStyle name="Normal 11 5" xfId="1440"/>
    <cellStyle name="Normal 11 5 2" xfId="1441"/>
    <cellStyle name="Normal 11 6" xfId="1442"/>
    <cellStyle name="Normal 11 6 2" xfId="1443"/>
    <cellStyle name="Normal 11 7" xfId="1444"/>
    <cellStyle name="Normal 11 8" xfId="1445"/>
    <cellStyle name="Normal 11 9" xfId="1446"/>
    <cellStyle name="Normal 110" xfId="1447"/>
    <cellStyle name="Normal 110 2" xfId="1448"/>
    <cellStyle name="Normal 110 3" xfId="1449"/>
    <cellStyle name="Normal 110 4" xfId="1450"/>
    <cellStyle name="Normal 110 5" xfId="1451"/>
    <cellStyle name="Normal 110 6" xfId="1452"/>
    <cellStyle name="Normal 111" xfId="1453"/>
    <cellStyle name="Normal 111 2" xfId="1454"/>
    <cellStyle name="Normal 111 3" xfId="1455"/>
    <cellStyle name="Normal 111 4" xfId="1456"/>
    <cellStyle name="Normal 111 5" xfId="1457"/>
    <cellStyle name="Normal 111 6" xfId="1458"/>
    <cellStyle name="Normal 112" xfId="1459"/>
    <cellStyle name="Normal 112 2" xfId="1460"/>
    <cellStyle name="Normal 112 3" xfId="1461"/>
    <cellStyle name="Normal 112 4" xfId="1462"/>
    <cellStyle name="Normal 112 5" xfId="1463"/>
    <cellStyle name="Normal 112 6" xfId="1464"/>
    <cellStyle name="Normal 113" xfId="1465"/>
    <cellStyle name="Normal 113 2" xfId="1466"/>
    <cellStyle name="Normal 113 3" xfId="1467"/>
    <cellStyle name="Normal 113 4" xfId="1468"/>
    <cellStyle name="Normal 113 5" xfId="1469"/>
    <cellStyle name="Normal 113 6" xfId="1470"/>
    <cellStyle name="Normal 114" xfId="1471"/>
    <cellStyle name="Normal 114 2" xfId="1472"/>
    <cellStyle name="Normal 114 3" xfId="1473"/>
    <cellStyle name="Normal 114 4" xfId="1474"/>
    <cellStyle name="Normal 114 5" xfId="1475"/>
    <cellStyle name="Normal 114 6" xfId="1476"/>
    <cellStyle name="Normal 115" xfId="1477"/>
    <cellStyle name="Normal 115 2" xfId="1478"/>
    <cellStyle name="Normal 115 3" xfId="1479"/>
    <cellStyle name="Normal 115 4" xfId="1480"/>
    <cellStyle name="Normal 115 5" xfId="1481"/>
    <cellStyle name="Normal 115 6" xfId="1482"/>
    <cellStyle name="Normal 116" xfId="1483"/>
    <cellStyle name="Normal 116 2" xfId="1484"/>
    <cellStyle name="Normal 116 3" xfId="1485"/>
    <cellStyle name="Normal 116 4" xfId="1486"/>
    <cellStyle name="Normal 116 5" xfId="1487"/>
    <cellStyle name="Normal 116 6" xfId="1488"/>
    <cellStyle name="Normal 117" xfId="1489"/>
    <cellStyle name="Normal 117 2" xfId="1490"/>
    <cellStyle name="Normal 117 3" xfId="1491"/>
    <cellStyle name="Normal 117 4" xfId="1492"/>
    <cellStyle name="Normal 117 5" xfId="1493"/>
    <cellStyle name="Normal 117 6" xfId="1494"/>
    <cellStyle name="Normal 118" xfId="1495"/>
    <cellStyle name="Normal 118 2" xfId="1496"/>
    <cellStyle name="Normal 118 3" xfId="1497"/>
    <cellStyle name="Normal 118 4" xfId="1498"/>
    <cellStyle name="Normal 118 5" xfId="1499"/>
    <cellStyle name="Normal 118 6" xfId="1500"/>
    <cellStyle name="Normal 119" xfId="1501"/>
    <cellStyle name="Normal 119 2" xfId="1502"/>
    <cellStyle name="Normal 119 2 2" xfId="1503"/>
    <cellStyle name="Normal 119 2 2 2" xfId="1504"/>
    <cellStyle name="Normal 119 2 2 3" xfId="1505"/>
    <cellStyle name="Normal 119 2 2 4" xfId="1506"/>
    <cellStyle name="Normal 119 2 2 5" xfId="1507"/>
    <cellStyle name="Normal 119 2 3" xfId="1508"/>
    <cellStyle name="Normal 119 2 4" xfId="1509"/>
    <cellStyle name="Normal 119 2 5" xfId="1510"/>
    <cellStyle name="Normal 119 2 6" xfId="1511"/>
    <cellStyle name="Normal 119 3" xfId="1512"/>
    <cellStyle name="Normal 119 3 2" xfId="1513"/>
    <cellStyle name="Normal 119 3 2 2" xfId="1514"/>
    <cellStyle name="Normal 119 3 2 3" xfId="1515"/>
    <cellStyle name="Normal 119 3 2 4" xfId="1516"/>
    <cellStyle name="Normal 119 3 2 5" xfId="1517"/>
    <cellStyle name="Normal 119 3 3" xfId="1518"/>
    <cellStyle name="Normal 119 3 4" xfId="1519"/>
    <cellStyle name="Normal 119 3 5" xfId="1520"/>
    <cellStyle name="Normal 119 3 6" xfId="1521"/>
    <cellStyle name="Normal 119 4" xfId="1522"/>
    <cellStyle name="Normal 119 4 2" xfId="1523"/>
    <cellStyle name="Normal 119 4 2 2" xfId="1524"/>
    <cellStyle name="Normal 119 4 2 3" xfId="1525"/>
    <cellStyle name="Normal 119 4 2 4" xfId="1526"/>
    <cellStyle name="Normal 119 4 2 5" xfId="1527"/>
    <cellStyle name="Normal 119 4 3" xfId="1528"/>
    <cellStyle name="Normal 119 4 4" xfId="1529"/>
    <cellStyle name="Normal 119 4 5" xfId="1530"/>
    <cellStyle name="Normal 119 4 6" xfId="1531"/>
    <cellStyle name="Normal 119 5" xfId="1532"/>
    <cellStyle name="Normal 119 5 2" xfId="1533"/>
    <cellStyle name="Normal 119 5 2 2" xfId="1534"/>
    <cellStyle name="Normal 119 5 2 3" xfId="1535"/>
    <cellStyle name="Normal 119 5 2 4" xfId="1536"/>
    <cellStyle name="Normal 119 5 2 5" xfId="1537"/>
    <cellStyle name="Normal 119 5 3" xfId="1538"/>
    <cellStyle name="Normal 119 5 4" xfId="1539"/>
    <cellStyle name="Normal 119 5 5" xfId="1540"/>
    <cellStyle name="Normal 119 5 6" xfId="1541"/>
    <cellStyle name="Normal 119 6" xfId="1542"/>
    <cellStyle name="Normal 119 7" xfId="1543"/>
    <cellStyle name="Normal 119 8" xfId="1544"/>
    <cellStyle name="Normal 119 9" xfId="1545"/>
    <cellStyle name="Normal 12" xfId="1546"/>
    <cellStyle name="Normal 12 2" xfId="1547"/>
    <cellStyle name="Normal 12 2 2" xfId="1548"/>
    <cellStyle name="Normal 12 2 2 2" xfId="1549"/>
    <cellStyle name="Normal 12 2 2 2 2" xfId="1550"/>
    <cellStyle name="Normal 12 2 2 2 3" xfId="1551"/>
    <cellStyle name="Normal 12 2 2 2 4" xfId="1552"/>
    <cellStyle name="Normal 12 2 2 2 5" xfId="1553"/>
    <cellStyle name="Normal 12 2 2 3" xfId="1554"/>
    <cellStyle name="Normal 12 2 2 4" xfId="1555"/>
    <cellStyle name="Normal 12 2 2 5" xfId="1556"/>
    <cellStyle name="Normal 12 2 2 6" xfId="1557"/>
    <cellStyle name="Normal 12 2 3" xfId="1558"/>
    <cellStyle name="Normal 12 2 3 2" xfId="1559"/>
    <cellStyle name="Normal 12 2 3 2 2" xfId="1560"/>
    <cellStyle name="Normal 12 2 3 2 3" xfId="1561"/>
    <cellStyle name="Normal 12 2 3 2 4" xfId="1562"/>
    <cellStyle name="Normal 12 2 3 2 5" xfId="1563"/>
    <cellStyle name="Normal 12 2 3 3" xfId="1564"/>
    <cellStyle name="Normal 12 2 3 4" xfId="1565"/>
    <cellStyle name="Normal 12 2 3 5" xfId="1566"/>
    <cellStyle name="Normal 12 2 3 6" xfId="1567"/>
    <cellStyle name="Normal 12 2 4" xfId="1568"/>
    <cellStyle name="Normal 12 2 4 2" xfId="1569"/>
    <cellStyle name="Normal 12 2 4 3" xfId="1570"/>
    <cellStyle name="Normal 12 2 4 4" xfId="1571"/>
    <cellStyle name="Normal 12 2 4 5" xfId="1572"/>
    <cellStyle name="Normal 12 2 5" xfId="1573"/>
    <cellStyle name="Normal 12 2 6" xfId="1574"/>
    <cellStyle name="Normal 12 2 7" xfId="1575"/>
    <cellStyle name="Normal 12 2 8" xfId="1576"/>
    <cellStyle name="Normal 12 3" xfId="1577"/>
    <cellStyle name="Normal 12 3 2" xfId="1578"/>
    <cellStyle name="Normal 12 3 2 2" xfId="1579"/>
    <cellStyle name="Normal 12 3 2 2 2" xfId="1580"/>
    <cellStyle name="Normal 12 3 2 2 3" xfId="1581"/>
    <cellStyle name="Normal 12 3 2 2 4" xfId="1582"/>
    <cellStyle name="Normal 12 3 2 2 5" xfId="1583"/>
    <cellStyle name="Normal 12 3 2 3" xfId="1584"/>
    <cellStyle name="Normal 12 3 2 4" xfId="1585"/>
    <cellStyle name="Normal 12 3 2 5" xfId="1586"/>
    <cellStyle name="Normal 12 3 2 6" xfId="1587"/>
    <cellStyle name="Normal 12 3 3" xfId="1588"/>
    <cellStyle name="Normal 12 3 3 2" xfId="1589"/>
    <cellStyle name="Normal 12 3 3 2 2" xfId="1590"/>
    <cellStyle name="Normal 12 3 3 2 3" xfId="1591"/>
    <cellStyle name="Normal 12 3 3 2 4" xfId="1592"/>
    <cellStyle name="Normal 12 3 3 2 5" xfId="1593"/>
    <cellStyle name="Normal 12 3 3 3" xfId="1594"/>
    <cellStyle name="Normal 12 3 3 4" xfId="1595"/>
    <cellStyle name="Normal 12 3 3 5" xfId="1596"/>
    <cellStyle name="Normal 12 3 3 6" xfId="1597"/>
    <cellStyle name="Normal 12 3 4" xfId="1598"/>
    <cellStyle name="Normal 12 3 4 2" xfId="1599"/>
    <cellStyle name="Normal 12 3 4 3" xfId="1600"/>
    <cellStyle name="Normal 12 3 4 4" xfId="1601"/>
    <cellStyle name="Normal 12 3 4 5" xfId="1602"/>
    <cellStyle name="Normal 12 3 5" xfId="1603"/>
    <cellStyle name="Normal 12 3 6" xfId="1604"/>
    <cellStyle name="Normal 12 3 7" xfId="1605"/>
    <cellStyle name="Normal 12 3 8" xfId="1606"/>
    <cellStyle name="Normal 12 4" xfId="1607"/>
    <cellStyle name="Normal 12 4 2" xfId="1608"/>
    <cellStyle name="Normal 12 5" xfId="1609"/>
    <cellStyle name="Normal 12 6" xfId="1610"/>
    <cellStyle name="Normal 12 7" xfId="1611"/>
    <cellStyle name="Normal 12 8" xfId="1612"/>
    <cellStyle name="Normal 12 9" xfId="1613"/>
    <cellStyle name="Normal 120" xfId="1614"/>
    <cellStyle name="Normal 120 10" xfId="1615"/>
    <cellStyle name="Normal 120 11" xfId="1616"/>
    <cellStyle name="Normal 120 2" xfId="1617"/>
    <cellStyle name="Normal 120 2 2" xfId="1618"/>
    <cellStyle name="Normal 120 2 2 2" xfId="1619"/>
    <cellStyle name="Normal 120 2 2 3" xfId="1620"/>
    <cellStyle name="Normal 120 2 2 4" xfId="1621"/>
    <cellStyle name="Normal 120 2 2 5" xfId="1622"/>
    <cellStyle name="Normal 120 2 3" xfId="1623"/>
    <cellStyle name="Normal 120 2 4" xfId="1624"/>
    <cellStyle name="Normal 120 2 5" xfId="1625"/>
    <cellStyle name="Normal 120 2 6" xfId="1626"/>
    <cellStyle name="Normal 120 3" xfId="1627"/>
    <cellStyle name="Normal 120 3 2" xfId="1628"/>
    <cellStyle name="Normal 120 3 2 2" xfId="1629"/>
    <cellStyle name="Normal 120 3 2 3" xfId="1630"/>
    <cellStyle name="Normal 120 3 2 4" xfId="1631"/>
    <cellStyle name="Normal 120 3 2 5" xfId="1632"/>
    <cellStyle name="Normal 120 3 3" xfId="1633"/>
    <cellStyle name="Normal 120 3 4" xfId="1634"/>
    <cellStyle name="Normal 120 3 5" xfId="1635"/>
    <cellStyle name="Normal 120 3 6" xfId="1636"/>
    <cellStyle name="Normal 120 4" xfId="1637"/>
    <cellStyle name="Normal 120 4 2" xfId="1638"/>
    <cellStyle name="Normal 120 4 2 2" xfId="1639"/>
    <cellStyle name="Normal 120 4 2 3" xfId="1640"/>
    <cellStyle name="Normal 120 4 2 4" xfId="1641"/>
    <cellStyle name="Normal 120 4 2 5" xfId="1642"/>
    <cellStyle name="Normal 120 4 3" xfId="1643"/>
    <cellStyle name="Normal 120 4 4" xfId="1644"/>
    <cellStyle name="Normal 120 4 5" xfId="1645"/>
    <cellStyle name="Normal 120 4 6" xfId="1646"/>
    <cellStyle name="Normal 120 5" xfId="1647"/>
    <cellStyle name="Normal 120 5 2" xfId="1648"/>
    <cellStyle name="Normal 120 5 2 2" xfId="1649"/>
    <cellStyle name="Normal 120 5 2 3" xfId="1650"/>
    <cellStyle name="Normal 120 5 2 4" xfId="1651"/>
    <cellStyle name="Normal 120 5 2 5" xfId="1652"/>
    <cellStyle name="Normal 120 5 3" xfId="1653"/>
    <cellStyle name="Normal 120 5 4" xfId="1654"/>
    <cellStyle name="Normal 120 5 5" xfId="1655"/>
    <cellStyle name="Normal 120 5 6" xfId="1656"/>
    <cellStyle name="Normal 120 6" xfId="1657"/>
    <cellStyle name="Normal 120 6 2" xfId="1658"/>
    <cellStyle name="Normal 120 6 2 2" xfId="1659"/>
    <cellStyle name="Normal 120 6 2 3" xfId="1660"/>
    <cellStyle name="Normal 120 6 2 4" xfId="1661"/>
    <cellStyle name="Normal 120 6 2 5" xfId="1662"/>
    <cellStyle name="Normal 120 6 3" xfId="1663"/>
    <cellStyle name="Normal 120 6 4" xfId="1664"/>
    <cellStyle name="Normal 120 6 5" xfId="1665"/>
    <cellStyle name="Normal 120 6 6" xfId="1666"/>
    <cellStyle name="Normal 120 7" xfId="1667"/>
    <cellStyle name="Normal 120 7 2" xfId="1668"/>
    <cellStyle name="Normal 120 7 2 2" xfId="1669"/>
    <cellStyle name="Normal 120 7 2 3" xfId="1670"/>
    <cellStyle name="Normal 120 7 2 4" xfId="1671"/>
    <cellStyle name="Normal 120 7 2 5" xfId="1672"/>
    <cellStyle name="Normal 120 7 3" xfId="1673"/>
    <cellStyle name="Normal 120 7 4" xfId="1674"/>
    <cellStyle name="Normal 120 7 5" xfId="1675"/>
    <cellStyle name="Normal 120 7 6" xfId="1676"/>
    <cellStyle name="Normal 120 8" xfId="1677"/>
    <cellStyle name="Normal 120 9" xfId="1678"/>
    <cellStyle name="Normal 121" xfId="1679"/>
    <cellStyle name="Normal 122" xfId="1680"/>
    <cellStyle name="Normal 122 10" xfId="1681"/>
    <cellStyle name="Normal 122 11" xfId="1682"/>
    <cellStyle name="Normal 122 2" xfId="1683"/>
    <cellStyle name="Normal 122 2 2" xfId="1684"/>
    <cellStyle name="Normal 122 2 2 2" xfId="1685"/>
    <cellStyle name="Normal 122 2 2 3" xfId="1686"/>
    <cellStyle name="Normal 122 2 2 4" xfId="1687"/>
    <cellStyle name="Normal 122 2 2 5" xfId="1688"/>
    <cellStyle name="Normal 122 2 3" xfId="1689"/>
    <cellStyle name="Normal 122 2 4" xfId="1690"/>
    <cellStyle name="Normal 122 2 5" xfId="1691"/>
    <cellStyle name="Normal 122 2 6" xfId="1692"/>
    <cellStyle name="Normal 122 3" xfId="1693"/>
    <cellStyle name="Normal 122 3 2" xfId="1694"/>
    <cellStyle name="Normal 122 3 2 2" xfId="1695"/>
    <cellStyle name="Normal 122 3 2 3" xfId="1696"/>
    <cellStyle name="Normal 122 3 2 4" xfId="1697"/>
    <cellStyle name="Normal 122 3 2 5" xfId="1698"/>
    <cellStyle name="Normal 122 3 3" xfId="1699"/>
    <cellStyle name="Normal 122 3 4" xfId="1700"/>
    <cellStyle name="Normal 122 3 5" xfId="1701"/>
    <cellStyle name="Normal 122 3 6" xfId="1702"/>
    <cellStyle name="Normal 122 4" xfId="1703"/>
    <cellStyle name="Normal 122 4 2" xfId="1704"/>
    <cellStyle name="Normal 122 4 2 2" xfId="1705"/>
    <cellStyle name="Normal 122 4 2 3" xfId="1706"/>
    <cellStyle name="Normal 122 4 2 4" xfId="1707"/>
    <cellStyle name="Normal 122 4 2 5" xfId="1708"/>
    <cellStyle name="Normal 122 4 3" xfId="1709"/>
    <cellStyle name="Normal 122 4 4" xfId="1710"/>
    <cellStyle name="Normal 122 4 5" xfId="1711"/>
    <cellStyle name="Normal 122 4 6" xfId="1712"/>
    <cellStyle name="Normal 122 5" xfId="1713"/>
    <cellStyle name="Normal 122 5 2" xfId="1714"/>
    <cellStyle name="Normal 122 5 2 2" xfId="1715"/>
    <cellStyle name="Normal 122 5 2 3" xfId="1716"/>
    <cellStyle name="Normal 122 5 2 4" xfId="1717"/>
    <cellStyle name="Normal 122 5 2 5" xfId="1718"/>
    <cellStyle name="Normal 122 5 3" xfId="1719"/>
    <cellStyle name="Normal 122 5 4" xfId="1720"/>
    <cellStyle name="Normal 122 5 5" xfId="1721"/>
    <cellStyle name="Normal 122 5 6" xfId="1722"/>
    <cellStyle name="Normal 122 6" xfId="1723"/>
    <cellStyle name="Normal 122 6 2" xfId="1724"/>
    <cellStyle name="Normal 122 6 2 2" xfId="1725"/>
    <cellStyle name="Normal 122 6 2 3" xfId="1726"/>
    <cellStyle name="Normal 122 6 2 4" xfId="1727"/>
    <cellStyle name="Normal 122 6 2 5" xfId="1728"/>
    <cellStyle name="Normal 122 6 3" xfId="1729"/>
    <cellStyle name="Normal 122 6 4" xfId="1730"/>
    <cellStyle name="Normal 122 6 5" xfId="1731"/>
    <cellStyle name="Normal 122 6 6" xfId="1732"/>
    <cellStyle name="Normal 122 7" xfId="1733"/>
    <cellStyle name="Normal 122 7 2" xfId="1734"/>
    <cellStyle name="Normal 122 7 2 2" xfId="1735"/>
    <cellStyle name="Normal 122 7 2 3" xfId="1736"/>
    <cellStyle name="Normal 122 7 2 4" xfId="1737"/>
    <cellStyle name="Normal 122 7 2 5" xfId="1738"/>
    <cellStyle name="Normal 122 7 3" xfId="1739"/>
    <cellStyle name="Normal 122 7 4" xfId="1740"/>
    <cellStyle name="Normal 122 7 5" xfId="1741"/>
    <cellStyle name="Normal 122 7 6" xfId="1742"/>
    <cellStyle name="Normal 122 8" xfId="1743"/>
    <cellStyle name="Normal 122 9" xfId="1744"/>
    <cellStyle name="Normal 123" xfId="1745"/>
    <cellStyle name="Normal 123 2" xfId="1746"/>
    <cellStyle name="Normal 123 2 2" xfId="1747"/>
    <cellStyle name="Normal 123 2 2 2" xfId="1748"/>
    <cellStyle name="Normal 123 2 2 3" xfId="1749"/>
    <cellStyle name="Normal 123 2 2 4" xfId="1750"/>
    <cellStyle name="Normal 123 2 2 5" xfId="1751"/>
    <cellStyle name="Normal 123 2 3" xfId="1752"/>
    <cellStyle name="Normal 123 2 4" xfId="1753"/>
    <cellStyle name="Normal 123 2 5" xfId="1754"/>
    <cellStyle name="Normal 123 2 6" xfId="1755"/>
    <cellStyle name="Normal 123 3" xfId="1756"/>
    <cellStyle name="Normal 123 3 2" xfId="1757"/>
    <cellStyle name="Normal 123 3 3" xfId="1758"/>
    <cellStyle name="Normal 123 3 4" xfId="1759"/>
    <cellStyle name="Normal 123 3 5" xfId="1760"/>
    <cellStyle name="Normal 123 4" xfId="1761"/>
    <cellStyle name="Normal 123 5" xfId="1762"/>
    <cellStyle name="Normal 123 6" xfId="1763"/>
    <cellStyle name="Normal 123 7" xfId="1764"/>
    <cellStyle name="Normal 124" xfId="1765"/>
    <cellStyle name="Normal 124 2" xfId="1766"/>
    <cellStyle name="Normal 124 2 2" xfId="1767"/>
    <cellStyle name="Normal 124 2 2 2" xfId="1768"/>
    <cellStyle name="Normal 124 2 2 3" xfId="1769"/>
    <cellStyle name="Normal 124 2 2 4" xfId="1770"/>
    <cellStyle name="Normal 124 2 2 5" xfId="1771"/>
    <cellStyle name="Normal 124 2 3" xfId="1772"/>
    <cellStyle name="Normal 124 2 4" xfId="1773"/>
    <cellStyle name="Normal 124 2 5" xfId="1774"/>
    <cellStyle name="Normal 124 2 6" xfId="1775"/>
    <cellStyle name="Normal 124 3" xfId="1776"/>
    <cellStyle name="Normal 124 3 2" xfId="1777"/>
    <cellStyle name="Normal 124 3 3" xfId="1778"/>
    <cellStyle name="Normal 124 3 4" xfId="1779"/>
    <cellStyle name="Normal 124 3 5" xfId="1780"/>
    <cellStyle name="Normal 124 4" xfId="1781"/>
    <cellStyle name="Normal 124 5" xfId="1782"/>
    <cellStyle name="Normal 124 6" xfId="1783"/>
    <cellStyle name="Normal 124 7" xfId="1784"/>
    <cellStyle name="Normal 125" xfId="1785"/>
    <cellStyle name="Normal 126" xfId="1786"/>
    <cellStyle name="Normal 126 2" xfId="1787"/>
    <cellStyle name="Normal 126 3" xfId="1788"/>
    <cellStyle name="Normal 126 4" xfId="1789"/>
    <cellStyle name="Normal 126 5" xfId="1790"/>
    <cellStyle name="Normal 127" xfId="1791"/>
    <cellStyle name="Normal 127 2" xfId="1792"/>
    <cellStyle name="Normal 127 3" xfId="1793"/>
    <cellStyle name="Normal 127 4" xfId="1794"/>
    <cellStyle name="Normal 127 5" xfId="1795"/>
    <cellStyle name="Normal 128" xfId="1796"/>
    <cellStyle name="Normal 128 2" xfId="1797"/>
    <cellStyle name="Normal 128 3" xfId="1798"/>
    <cellStyle name="Normal 128 4" xfId="1799"/>
    <cellStyle name="Normal 128 5" xfId="1800"/>
    <cellStyle name="Normal 128 6" xfId="1801"/>
    <cellStyle name="Normal 129" xfId="1802"/>
    <cellStyle name="Normal 129 2" xfId="1803"/>
    <cellStyle name="Normal 129 3" xfId="1804"/>
    <cellStyle name="Normal 129 4" xfId="1805"/>
    <cellStyle name="Normal 129 5" xfId="1806"/>
    <cellStyle name="Normal 13" xfId="1807"/>
    <cellStyle name="Normal 13 2" xfId="1808"/>
    <cellStyle name="Normal 13 2 2" xfId="1809"/>
    <cellStyle name="Normal 13 2 3" xfId="1810"/>
    <cellStyle name="Normal 13 2 4" xfId="1811"/>
    <cellStyle name="Normal 13 2 5" xfId="1812"/>
    <cellStyle name="Normal 13 3" xfId="1813"/>
    <cellStyle name="Normal 13 3 2" xfId="1814"/>
    <cellStyle name="Normal 13 4" xfId="1815"/>
    <cellStyle name="Normal 13 5" xfId="1816"/>
    <cellStyle name="Normal 13 6" xfId="1817"/>
    <cellStyle name="Normal 13 7" xfId="1818"/>
    <cellStyle name="Normal 13 8" xfId="1819"/>
    <cellStyle name="Normal 130" xfId="1820"/>
    <cellStyle name="Normal 130 2" xfId="1821"/>
    <cellStyle name="Normal 130 3" xfId="1822"/>
    <cellStyle name="Normal 130 4" xfId="1823"/>
    <cellStyle name="Normal 130 5" xfId="1824"/>
    <cellStyle name="Normal 131" xfId="1825"/>
    <cellStyle name="Normal 131 2" xfId="1826"/>
    <cellStyle name="Normal 131 2 2" xfId="1827"/>
    <cellStyle name="Normal 131 2 3" xfId="1828"/>
    <cellStyle name="Normal 131 2 4" xfId="1829"/>
    <cellStyle name="Normal 131 2 5" xfId="1830"/>
    <cellStyle name="Normal 131 3" xfId="1831"/>
    <cellStyle name="Normal 131 3 2" xfId="1832"/>
    <cellStyle name="Normal 131 3 3" xfId="1833"/>
    <cellStyle name="Normal 131 3 4" xfId="1834"/>
    <cellStyle name="Normal 131 3 5" xfId="1835"/>
    <cellStyle name="Normal 131 4" xfId="1836"/>
    <cellStyle name="Normal 131 4 2" xfId="1837"/>
    <cellStyle name="Normal 131 4 3" xfId="1838"/>
    <cellStyle name="Normal 131 4 4" xfId="1839"/>
    <cellStyle name="Normal 131 4 5" xfId="1840"/>
    <cellStyle name="Normal 131 5" xfId="1841"/>
    <cellStyle name="Normal 131 6" xfId="1842"/>
    <cellStyle name="Normal 131 7" xfId="1843"/>
    <cellStyle name="Normal 131 8" xfId="1844"/>
    <cellStyle name="Normal 132" xfId="1845"/>
    <cellStyle name="Normal 132 2" xfId="1846"/>
    <cellStyle name="Normal 132 2 2" xfId="1847"/>
    <cellStyle name="Normal 132 2 3" xfId="1848"/>
    <cellStyle name="Normal 132 2 4" xfId="1849"/>
    <cellStyle name="Normal 132 2 5" xfId="1850"/>
    <cellStyle name="Normal 132 3" xfId="1851"/>
    <cellStyle name="Normal 132 3 2" xfId="1852"/>
    <cellStyle name="Normal 132 3 3" xfId="1853"/>
    <cellStyle name="Normal 132 3 4" xfId="1854"/>
    <cellStyle name="Normal 132 3 5" xfId="1855"/>
    <cellStyle name="Normal 132 4" xfId="1856"/>
    <cellStyle name="Normal 133" xfId="1857"/>
    <cellStyle name="Normal 133 2" xfId="1858"/>
    <cellStyle name="Normal 133 2 2" xfId="1859"/>
    <cellStyle name="Normal 133 2 3" xfId="1860"/>
    <cellStyle name="Normal 133 2 4" xfId="1861"/>
    <cellStyle name="Normal 133 2 5" xfId="1862"/>
    <cellStyle name="Normal 133 3" xfId="1863"/>
    <cellStyle name="Normal 133 3 2" xfId="1864"/>
    <cellStyle name="Normal 133 3 3" xfId="1865"/>
    <cellStyle name="Normal 133 3 4" xfId="1866"/>
    <cellStyle name="Normal 133 3 5" xfId="1867"/>
    <cellStyle name="Normal 133 4" xfId="1868"/>
    <cellStyle name="Normal 134" xfId="1869"/>
    <cellStyle name="Normal 134 2" xfId="1870"/>
    <cellStyle name="Normal 134 2 2" xfId="1871"/>
    <cellStyle name="Normal 134 2 3" xfId="1872"/>
    <cellStyle name="Normal 134 2 4" xfId="1873"/>
    <cellStyle name="Normal 134 2 5" xfId="1874"/>
    <cellStyle name="Normal 134 3" xfId="1875"/>
    <cellStyle name="Normal 134 3 2" xfId="1876"/>
    <cellStyle name="Normal 134 3 3" xfId="1877"/>
    <cellStyle name="Normal 134 3 4" xfId="1878"/>
    <cellStyle name="Normal 134 3 5" xfId="1879"/>
    <cellStyle name="Normal 134 4" xfId="1880"/>
    <cellStyle name="Normal 135" xfId="1881"/>
    <cellStyle name="Normal 135 2" xfId="1882"/>
    <cellStyle name="Normal 135 2 2" xfId="1883"/>
    <cellStyle name="Normal 135 2 3" xfId="1884"/>
    <cellStyle name="Normal 135 2 4" xfId="1885"/>
    <cellStyle name="Normal 135 2 5" xfId="1886"/>
    <cellStyle name="Normal 135 3" xfId="1887"/>
    <cellStyle name="Normal 135 3 2" xfId="1888"/>
    <cellStyle name="Normal 135 3 3" xfId="1889"/>
    <cellStyle name="Normal 135 3 4" xfId="1890"/>
    <cellStyle name="Normal 135 3 5" xfId="1891"/>
    <cellStyle name="Normal 135 4" xfId="1892"/>
    <cellStyle name="Normal 136" xfId="1893"/>
    <cellStyle name="Normal 136 2" xfId="1894"/>
    <cellStyle name="Normal 136 2 2" xfId="1895"/>
    <cellStyle name="Normal 136 2 3" xfId="1896"/>
    <cellStyle name="Normal 136 2 4" xfId="1897"/>
    <cellStyle name="Normal 136 2 5" xfId="1898"/>
    <cellStyle name="Normal 136 3" xfId="1899"/>
    <cellStyle name="Normal 136 3 2" xfId="1900"/>
    <cellStyle name="Normal 136 3 3" xfId="1901"/>
    <cellStyle name="Normal 136 3 4" xfId="1902"/>
    <cellStyle name="Normal 136 3 5" xfId="1903"/>
    <cellStyle name="Normal 137" xfId="1904"/>
    <cellStyle name="Normal 137 2" xfId="1905"/>
    <cellStyle name="Normal 137 2 2" xfId="1906"/>
    <cellStyle name="Normal 137 2 3" xfId="1907"/>
    <cellStyle name="Normal 137 2 4" xfId="1908"/>
    <cellStyle name="Normal 137 2 5" xfId="1909"/>
    <cellStyle name="Normal 137 3" xfId="1910"/>
    <cellStyle name="Normal 137 3 2" xfId="1911"/>
    <cellStyle name="Normal 137 3 3" xfId="1912"/>
    <cellStyle name="Normal 137 3 4" xfId="1913"/>
    <cellStyle name="Normal 137 3 5" xfId="1914"/>
    <cellStyle name="Normal 137 4" xfId="1915"/>
    <cellStyle name="Normal 138" xfId="1916"/>
    <cellStyle name="Normal 138 2" xfId="1917"/>
    <cellStyle name="Normal 138 2 2" xfId="1918"/>
    <cellStyle name="Normal 138 2 3" xfId="1919"/>
    <cellStyle name="Normal 138 2 4" xfId="1920"/>
    <cellStyle name="Normal 138 2 5" xfId="1921"/>
    <cellStyle name="Normal 138 3" xfId="1922"/>
    <cellStyle name="Normal 138 3 2" xfId="1923"/>
    <cellStyle name="Normal 138 3 3" xfId="1924"/>
    <cellStyle name="Normal 138 3 4" xfId="1925"/>
    <cellStyle name="Normal 138 3 5" xfId="1926"/>
    <cellStyle name="Normal 138 4" xfId="1927"/>
    <cellStyle name="Normal 139" xfId="1928"/>
    <cellStyle name="Normal 139 2" xfId="1929"/>
    <cellStyle name="Normal 139 2 2" xfId="1930"/>
    <cellStyle name="Normal 139 2 3" xfId="1931"/>
    <cellStyle name="Normal 139 2 4" xfId="1932"/>
    <cellStyle name="Normal 139 2 5" xfId="1933"/>
    <cellStyle name="Normal 139 3" xfId="1934"/>
    <cellStyle name="Normal 139 3 2" xfId="1935"/>
    <cellStyle name="Normal 139 3 3" xfId="1936"/>
    <cellStyle name="Normal 139 3 4" xfId="1937"/>
    <cellStyle name="Normal 139 3 5" xfId="1938"/>
    <cellStyle name="Normal 139 4" xfId="1939"/>
    <cellStyle name="Normal 14" xfId="1940"/>
    <cellStyle name="Normal 14 10" xfId="1941"/>
    <cellStyle name="Normal 14 2" xfId="1942"/>
    <cellStyle name="Normal 14 2 2" xfId="1943"/>
    <cellStyle name="Normal 14 2 2 2" xfId="1944"/>
    <cellStyle name="Normal 14 2 2 2 2" xfId="1945"/>
    <cellStyle name="Normal 14 2 2 2 2 2" xfId="1946"/>
    <cellStyle name="Normal 14 2 2 2 2 3" xfId="1947"/>
    <cellStyle name="Normal 14 2 2 2 2 4" xfId="1948"/>
    <cellStyle name="Normal 14 2 2 2 2 5" xfId="1949"/>
    <cellStyle name="Normal 14 2 2 2 2 6" xfId="1950"/>
    <cellStyle name="Normal 14 2 2 2 3" xfId="1951"/>
    <cellStyle name="Normal 14 2 2 2 4" xfId="1952"/>
    <cellStyle name="Normal 14 2 2 2 5" xfId="1953"/>
    <cellStyle name="Normal 14 2 2 2 6" xfId="1954"/>
    <cellStyle name="Normal 14 2 2 2 7" xfId="1955"/>
    <cellStyle name="Normal 14 2 2 3" xfId="1956"/>
    <cellStyle name="Normal 14 2 2 3 2" xfId="1957"/>
    <cellStyle name="Normal 14 2 2 3 3" xfId="1958"/>
    <cellStyle name="Normal 14 2 2 3 4" xfId="1959"/>
    <cellStyle name="Normal 14 2 2 3 5" xfId="1960"/>
    <cellStyle name="Normal 14 2 2 3 6" xfId="1961"/>
    <cellStyle name="Normal 14 2 2 4" xfId="1962"/>
    <cellStyle name="Normal 14 2 2 5" xfId="1963"/>
    <cellStyle name="Normal 14 2 2 6" xfId="1964"/>
    <cellStyle name="Normal 14 2 2 7" xfId="1965"/>
    <cellStyle name="Normal 14 2 2 8" xfId="1966"/>
    <cellStyle name="Normal 14 2 3" xfId="1967"/>
    <cellStyle name="Normal 14 2 3 2" xfId="1968"/>
    <cellStyle name="Normal 14 2 3 2 2" xfId="1969"/>
    <cellStyle name="Normal 14 2 3 2 3" xfId="1970"/>
    <cellStyle name="Normal 14 2 3 2 4" xfId="1971"/>
    <cellStyle name="Normal 14 2 3 2 5" xfId="1972"/>
    <cellStyle name="Normal 14 2 3 2 6" xfId="1973"/>
    <cellStyle name="Normal 14 2 3 3" xfId="1974"/>
    <cellStyle name="Normal 14 2 3 4" xfId="1975"/>
    <cellStyle name="Normal 14 2 3 5" xfId="1976"/>
    <cellStyle name="Normal 14 2 3 6" xfId="1977"/>
    <cellStyle name="Normal 14 2 3 7" xfId="1978"/>
    <cellStyle name="Normal 14 2 4" xfId="1979"/>
    <cellStyle name="Normal 14 2 4 2" xfId="1980"/>
    <cellStyle name="Normal 14 2 4 3" xfId="1981"/>
    <cellStyle name="Normal 14 2 4 4" xfId="1982"/>
    <cellStyle name="Normal 14 2 4 5" xfId="1983"/>
    <cellStyle name="Normal 14 2 4 6" xfId="1984"/>
    <cellStyle name="Normal 14 2 5" xfId="1985"/>
    <cellStyle name="Normal 14 2 6" xfId="1986"/>
    <cellStyle name="Normal 14 2 7" xfId="1987"/>
    <cellStyle name="Normal 14 2 8" xfId="1988"/>
    <cellStyle name="Normal 14 2 9" xfId="1989"/>
    <cellStyle name="Normal 14 3" xfId="1990"/>
    <cellStyle name="Normal 14 3 2" xfId="1991"/>
    <cellStyle name="Normal 14 3 2 2" xfId="1992"/>
    <cellStyle name="Normal 14 3 2 2 2" xfId="1993"/>
    <cellStyle name="Normal 14 3 2 2 2 2" xfId="1994"/>
    <cellStyle name="Normal 14 3 2 2 2 3" xfId="1995"/>
    <cellStyle name="Normal 14 3 2 2 2 4" xfId="1996"/>
    <cellStyle name="Normal 14 3 2 2 2 5" xfId="1997"/>
    <cellStyle name="Normal 14 3 2 2 2 6" xfId="1998"/>
    <cellStyle name="Normal 14 3 2 2 3" xfId="1999"/>
    <cellStyle name="Normal 14 3 2 2 4" xfId="2000"/>
    <cellStyle name="Normal 14 3 2 2 5" xfId="2001"/>
    <cellStyle name="Normal 14 3 2 2 6" xfId="2002"/>
    <cellStyle name="Normal 14 3 2 2 7" xfId="2003"/>
    <cellStyle name="Normal 14 3 2 3" xfId="2004"/>
    <cellStyle name="Normal 14 3 2 3 2" xfId="2005"/>
    <cellStyle name="Normal 14 3 2 3 3" xfId="2006"/>
    <cellStyle name="Normal 14 3 2 3 4" xfId="2007"/>
    <cellStyle name="Normal 14 3 2 3 5" xfId="2008"/>
    <cellStyle name="Normal 14 3 2 3 6" xfId="2009"/>
    <cellStyle name="Normal 14 3 2 4" xfId="2010"/>
    <cellStyle name="Normal 14 3 2 5" xfId="2011"/>
    <cellStyle name="Normal 14 3 2 6" xfId="2012"/>
    <cellStyle name="Normal 14 3 2 7" xfId="2013"/>
    <cellStyle name="Normal 14 3 2 8" xfId="2014"/>
    <cellStyle name="Normal 14 3 3" xfId="2015"/>
    <cellStyle name="Normal 14 3 3 2" xfId="2016"/>
    <cellStyle name="Normal 14 3 3 2 2" xfId="2017"/>
    <cellStyle name="Normal 14 3 3 2 3" xfId="2018"/>
    <cellStyle name="Normal 14 3 3 2 4" xfId="2019"/>
    <cellStyle name="Normal 14 3 3 2 5" xfId="2020"/>
    <cellStyle name="Normal 14 3 3 2 6" xfId="2021"/>
    <cellStyle name="Normal 14 3 3 3" xfId="2022"/>
    <cellStyle name="Normal 14 3 3 4" xfId="2023"/>
    <cellStyle name="Normal 14 3 3 5" xfId="2024"/>
    <cellStyle name="Normal 14 3 3 6" xfId="2025"/>
    <cellStyle name="Normal 14 3 3 7" xfId="2026"/>
    <cellStyle name="Normal 14 3 4" xfId="2027"/>
    <cellStyle name="Normal 14 3 4 2" xfId="2028"/>
    <cellStyle name="Normal 14 3 4 3" xfId="2029"/>
    <cellStyle name="Normal 14 3 4 4" xfId="2030"/>
    <cellStyle name="Normal 14 3 4 5" xfId="2031"/>
    <cellStyle name="Normal 14 3 4 6" xfId="2032"/>
    <cellStyle name="Normal 14 3 5" xfId="2033"/>
    <cellStyle name="Normal 14 3 6" xfId="2034"/>
    <cellStyle name="Normal 14 3 7" xfId="2035"/>
    <cellStyle name="Normal 14 3 8" xfId="2036"/>
    <cellStyle name="Normal 14 3 9" xfId="2037"/>
    <cellStyle name="Normal 14 4" xfId="2038"/>
    <cellStyle name="Normal 14 4 2" xfId="2039"/>
    <cellStyle name="Normal 14 4 2 2" xfId="2040"/>
    <cellStyle name="Normal 14 4 2 2 2" xfId="2041"/>
    <cellStyle name="Normal 14 4 2 2 2 2" xfId="2042"/>
    <cellStyle name="Normal 14 4 2 2 2 3" xfId="2043"/>
    <cellStyle name="Normal 14 4 2 2 2 4" xfId="2044"/>
    <cellStyle name="Normal 14 4 2 2 2 5" xfId="2045"/>
    <cellStyle name="Normal 14 4 2 2 2 6" xfId="2046"/>
    <cellStyle name="Normal 14 4 2 2 3" xfId="2047"/>
    <cellStyle name="Normal 14 4 2 2 4" xfId="2048"/>
    <cellStyle name="Normal 14 4 2 2 5" xfId="2049"/>
    <cellStyle name="Normal 14 4 2 2 6" xfId="2050"/>
    <cellStyle name="Normal 14 4 2 2 7" xfId="2051"/>
    <cellStyle name="Normal 14 4 2 3" xfId="2052"/>
    <cellStyle name="Normal 14 4 2 3 2" xfId="2053"/>
    <cellStyle name="Normal 14 4 2 3 3" xfId="2054"/>
    <cellStyle name="Normal 14 4 2 3 4" xfId="2055"/>
    <cellStyle name="Normal 14 4 2 3 5" xfId="2056"/>
    <cellStyle name="Normal 14 4 2 3 6" xfId="2057"/>
    <cellStyle name="Normal 14 4 2 4" xfId="2058"/>
    <cellStyle name="Normal 14 4 2 5" xfId="2059"/>
    <cellStyle name="Normal 14 4 2 6" xfId="2060"/>
    <cellStyle name="Normal 14 4 2 7" xfId="2061"/>
    <cellStyle name="Normal 14 4 2 8" xfId="2062"/>
    <cellStyle name="Normal 14 4 3" xfId="2063"/>
    <cellStyle name="Normal 14 4 3 2" xfId="2064"/>
    <cellStyle name="Normal 14 4 3 2 2" xfId="2065"/>
    <cellStyle name="Normal 14 4 3 2 3" xfId="2066"/>
    <cellStyle name="Normal 14 4 3 2 4" xfId="2067"/>
    <cellStyle name="Normal 14 4 3 2 5" xfId="2068"/>
    <cellStyle name="Normal 14 4 3 2 6" xfId="2069"/>
    <cellStyle name="Normal 14 4 3 3" xfId="2070"/>
    <cellStyle name="Normal 14 4 3 4" xfId="2071"/>
    <cellStyle name="Normal 14 4 3 5" xfId="2072"/>
    <cellStyle name="Normal 14 4 3 6" xfId="2073"/>
    <cellStyle name="Normal 14 4 3 7" xfId="2074"/>
    <cellStyle name="Normal 14 4 4" xfId="2075"/>
    <cellStyle name="Normal 14 4 4 2" xfId="2076"/>
    <cellStyle name="Normal 14 4 4 3" xfId="2077"/>
    <cellStyle name="Normal 14 4 4 4" xfId="2078"/>
    <cellStyle name="Normal 14 4 4 5" xfId="2079"/>
    <cellStyle name="Normal 14 4 4 6" xfId="2080"/>
    <cellStyle name="Normal 14 4 5" xfId="2081"/>
    <cellStyle name="Normal 14 4 6" xfId="2082"/>
    <cellStyle name="Normal 14 4 7" xfId="2083"/>
    <cellStyle name="Normal 14 4 8" xfId="2084"/>
    <cellStyle name="Normal 14 4 9" xfId="2085"/>
    <cellStyle name="Normal 14 5" xfId="2086"/>
    <cellStyle name="Normal 14 5 2" xfId="2087"/>
    <cellStyle name="Normal 14 6" xfId="2088"/>
    <cellStyle name="Normal 14 6 2" xfId="2089"/>
    <cellStyle name="Normal 14 7" xfId="2090"/>
    <cellStyle name="Normal 14 8" xfId="2091"/>
    <cellStyle name="Normal 14 9" xfId="2092"/>
    <cellStyle name="Normal 140" xfId="2093"/>
    <cellStyle name="Normal 140 2" xfId="2094"/>
    <cellStyle name="Normal 140 2 2" xfId="2095"/>
    <cellStyle name="Normal 140 2 3" xfId="2096"/>
    <cellStyle name="Normal 140 2 4" xfId="2097"/>
    <cellStyle name="Normal 140 2 5" xfId="2098"/>
    <cellStyle name="Normal 140 3" xfId="2099"/>
    <cellStyle name="Normal 140 3 2" xfId="2100"/>
    <cellStyle name="Normal 140 3 3" xfId="2101"/>
    <cellStyle name="Normal 140 3 4" xfId="2102"/>
    <cellStyle name="Normal 140 3 5" xfId="2103"/>
    <cellStyle name="Normal 140 4" xfId="2104"/>
    <cellStyle name="Normal 141" xfId="2105"/>
    <cellStyle name="Normal 141 2" xfId="2106"/>
    <cellStyle name="Normal 142" xfId="2107"/>
    <cellStyle name="Normal 142 2" xfId="2108"/>
    <cellStyle name="Normal 143" xfId="2109"/>
    <cellStyle name="Normal 143 2" xfId="2110"/>
    <cellStyle name="Normal 144" xfId="2111"/>
    <cellStyle name="Normal 144 2" xfId="2112"/>
    <cellStyle name="Normal 144 3" xfId="2113"/>
    <cellStyle name="Normal 144 4" xfId="2114"/>
    <cellStyle name="Normal 144 5" xfId="2115"/>
    <cellStyle name="Normal 145" xfId="2116"/>
    <cellStyle name="Normal 145 2" xfId="2117"/>
    <cellStyle name="Normal 146" xfId="2118"/>
    <cellStyle name="Normal 146 2" xfId="2119"/>
    <cellStyle name="Normal 147" xfId="2120"/>
    <cellStyle name="Normal 148" xfId="2121"/>
    <cellStyle name="Normal 149" xfId="2122"/>
    <cellStyle name="Normal 15" xfId="2123"/>
    <cellStyle name="Normal 15 10" xfId="2124"/>
    <cellStyle name="Normal 15 2" xfId="2125"/>
    <cellStyle name="Normal 15 2 2" xfId="2126"/>
    <cellStyle name="Normal 15 2 2 2" xfId="2127"/>
    <cellStyle name="Normal 15 2 2 2 2" xfId="2128"/>
    <cellStyle name="Normal 15 2 2 2 2 2" xfId="2129"/>
    <cellStyle name="Normal 15 2 2 2 2 3" xfId="2130"/>
    <cellStyle name="Normal 15 2 2 2 2 4" xfId="2131"/>
    <cellStyle name="Normal 15 2 2 2 2 5" xfId="2132"/>
    <cellStyle name="Normal 15 2 2 2 2 6" xfId="2133"/>
    <cellStyle name="Normal 15 2 2 2 3" xfId="2134"/>
    <cellStyle name="Normal 15 2 2 2 4" xfId="2135"/>
    <cellStyle name="Normal 15 2 2 2 5" xfId="2136"/>
    <cellStyle name="Normal 15 2 2 2 6" xfId="2137"/>
    <cellStyle name="Normal 15 2 2 2 7" xfId="2138"/>
    <cellStyle name="Normal 15 2 2 3" xfId="2139"/>
    <cellStyle name="Normal 15 2 2 3 2" xfId="2140"/>
    <cellStyle name="Normal 15 2 2 3 3" xfId="2141"/>
    <cellStyle name="Normal 15 2 2 3 4" xfId="2142"/>
    <cellStyle name="Normal 15 2 2 3 5" xfId="2143"/>
    <cellStyle name="Normal 15 2 2 3 6" xfId="2144"/>
    <cellStyle name="Normal 15 2 2 4" xfId="2145"/>
    <cellStyle name="Normal 15 2 2 5" xfId="2146"/>
    <cellStyle name="Normal 15 2 2 6" xfId="2147"/>
    <cellStyle name="Normal 15 2 2 7" xfId="2148"/>
    <cellStyle name="Normal 15 2 2 8" xfId="2149"/>
    <cellStyle name="Normal 15 2 3" xfId="2150"/>
    <cellStyle name="Normal 15 2 3 2" xfId="2151"/>
    <cellStyle name="Normal 15 2 3 2 2" xfId="2152"/>
    <cellStyle name="Normal 15 2 3 2 3" xfId="2153"/>
    <cellStyle name="Normal 15 2 3 2 4" xfId="2154"/>
    <cellStyle name="Normal 15 2 3 2 5" xfId="2155"/>
    <cellStyle name="Normal 15 2 3 2 6" xfId="2156"/>
    <cellStyle name="Normal 15 2 3 3" xfId="2157"/>
    <cellStyle name="Normal 15 2 3 4" xfId="2158"/>
    <cellStyle name="Normal 15 2 3 5" xfId="2159"/>
    <cellStyle name="Normal 15 2 3 6" xfId="2160"/>
    <cellStyle name="Normal 15 2 3 7" xfId="2161"/>
    <cellStyle name="Normal 15 2 4" xfId="2162"/>
    <cellStyle name="Normal 15 2 4 2" xfId="2163"/>
    <cellStyle name="Normal 15 2 4 3" xfId="2164"/>
    <cellStyle name="Normal 15 2 4 4" xfId="2165"/>
    <cellStyle name="Normal 15 2 4 5" xfId="2166"/>
    <cellStyle name="Normal 15 2 4 6" xfId="2167"/>
    <cellStyle name="Normal 15 2 5" xfId="2168"/>
    <cellStyle name="Normal 15 2 6" xfId="2169"/>
    <cellStyle name="Normal 15 2 7" xfId="2170"/>
    <cellStyle name="Normal 15 2 8" xfId="2171"/>
    <cellStyle name="Normal 15 2 9" xfId="2172"/>
    <cellStyle name="Normal 15 3" xfId="2173"/>
    <cellStyle name="Normal 15 3 2" xfId="2174"/>
    <cellStyle name="Normal 15 3 2 2" xfId="2175"/>
    <cellStyle name="Normal 15 3 2 2 2" xfId="2176"/>
    <cellStyle name="Normal 15 3 2 2 2 2" xfId="2177"/>
    <cellStyle name="Normal 15 3 2 2 2 3" xfId="2178"/>
    <cellStyle name="Normal 15 3 2 2 2 4" xfId="2179"/>
    <cellStyle name="Normal 15 3 2 2 2 5" xfId="2180"/>
    <cellStyle name="Normal 15 3 2 2 2 6" xfId="2181"/>
    <cellStyle name="Normal 15 3 2 2 3" xfId="2182"/>
    <cellStyle name="Normal 15 3 2 2 4" xfId="2183"/>
    <cellStyle name="Normal 15 3 2 2 5" xfId="2184"/>
    <cellStyle name="Normal 15 3 2 2 6" xfId="2185"/>
    <cellStyle name="Normal 15 3 2 2 7" xfId="2186"/>
    <cellStyle name="Normal 15 3 2 3" xfId="2187"/>
    <cellStyle name="Normal 15 3 2 3 2" xfId="2188"/>
    <cellStyle name="Normal 15 3 2 3 3" xfId="2189"/>
    <cellStyle name="Normal 15 3 2 3 4" xfId="2190"/>
    <cellStyle name="Normal 15 3 2 3 5" xfId="2191"/>
    <cellStyle name="Normal 15 3 2 3 6" xfId="2192"/>
    <cellStyle name="Normal 15 3 2 4" xfId="2193"/>
    <cellStyle name="Normal 15 3 2 5" xfId="2194"/>
    <cellStyle name="Normal 15 3 2 6" xfId="2195"/>
    <cellStyle name="Normal 15 3 2 7" xfId="2196"/>
    <cellStyle name="Normal 15 3 2 8" xfId="2197"/>
    <cellStyle name="Normal 15 3 3" xfId="2198"/>
    <cellStyle name="Normal 15 3 3 2" xfId="2199"/>
    <cellStyle name="Normal 15 3 3 2 2" xfId="2200"/>
    <cellStyle name="Normal 15 3 3 2 3" xfId="2201"/>
    <cellStyle name="Normal 15 3 3 2 4" xfId="2202"/>
    <cellStyle name="Normal 15 3 3 2 5" xfId="2203"/>
    <cellStyle name="Normal 15 3 3 2 6" xfId="2204"/>
    <cellStyle name="Normal 15 3 3 3" xfId="2205"/>
    <cellStyle name="Normal 15 3 3 4" xfId="2206"/>
    <cellStyle name="Normal 15 3 3 5" xfId="2207"/>
    <cellStyle name="Normal 15 3 3 6" xfId="2208"/>
    <cellStyle name="Normal 15 3 3 7" xfId="2209"/>
    <cellStyle name="Normal 15 3 4" xfId="2210"/>
    <cellStyle name="Normal 15 3 4 2" xfId="2211"/>
    <cellStyle name="Normal 15 3 4 3" xfId="2212"/>
    <cellStyle name="Normal 15 3 4 4" xfId="2213"/>
    <cellStyle name="Normal 15 3 4 5" xfId="2214"/>
    <cellStyle name="Normal 15 3 4 6" xfId="2215"/>
    <cellStyle name="Normal 15 3 5" xfId="2216"/>
    <cellStyle name="Normal 15 3 6" xfId="2217"/>
    <cellStyle name="Normal 15 3 7" xfId="2218"/>
    <cellStyle name="Normal 15 3 8" xfId="2219"/>
    <cellStyle name="Normal 15 3 9" xfId="2220"/>
    <cellStyle name="Normal 15 4" xfId="2221"/>
    <cellStyle name="Normal 15 4 2" xfId="2222"/>
    <cellStyle name="Normal 15 4 2 2" xfId="2223"/>
    <cellStyle name="Normal 15 4 2 2 2" xfId="2224"/>
    <cellStyle name="Normal 15 4 2 2 2 2" xfId="2225"/>
    <cellStyle name="Normal 15 4 2 2 2 3" xfId="2226"/>
    <cellStyle name="Normal 15 4 2 2 2 4" xfId="2227"/>
    <cellStyle name="Normal 15 4 2 2 2 5" xfId="2228"/>
    <cellStyle name="Normal 15 4 2 2 2 6" xfId="2229"/>
    <cellStyle name="Normal 15 4 2 2 3" xfId="2230"/>
    <cellStyle name="Normal 15 4 2 2 4" xfId="2231"/>
    <cellStyle name="Normal 15 4 2 2 5" xfId="2232"/>
    <cellStyle name="Normal 15 4 2 2 6" xfId="2233"/>
    <cellStyle name="Normal 15 4 2 2 7" xfId="2234"/>
    <cellStyle name="Normal 15 4 2 3" xfId="2235"/>
    <cellStyle name="Normal 15 4 2 3 2" xfId="2236"/>
    <cellStyle name="Normal 15 4 2 3 3" xfId="2237"/>
    <cellStyle name="Normal 15 4 2 3 4" xfId="2238"/>
    <cellStyle name="Normal 15 4 2 3 5" xfId="2239"/>
    <cellStyle name="Normal 15 4 2 3 6" xfId="2240"/>
    <cellStyle name="Normal 15 4 2 4" xfId="2241"/>
    <cellStyle name="Normal 15 4 2 5" xfId="2242"/>
    <cellStyle name="Normal 15 4 2 6" xfId="2243"/>
    <cellStyle name="Normal 15 4 2 7" xfId="2244"/>
    <cellStyle name="Normal 15 4 2 8" xfId="2245"/>
    <cellStyle name="Normal 15 4 3" xfId="2246"/>
    <cellStyle name="Normal 15 4 3 2" xfId="2247"/>
    <cellStyle name="Normal 15 4 3 2 2" xfId="2248"/>
    <cellStyle name="Normal 15 4 3 2 3" xfId="2249"/>
    <cellStyle name="Normal 15 4 3 2 4" xfId="2250"/>
    <cellStyle name="Normal 15 4 3 2 5" xfId="2251"/>
    <cellStyle name="Normal 15 4 3 2 6" xfId="2252"/>
    <cellStyle name="Normal 15 4 3 3" xfId="2253"/>
    <cellStyle name="Normal 15 4 3 4" xfId="2254"/>
    <cellStyle name="Normal 15 4 3 5" xfId="2255"/>
    <cellStyle name="Normal 15 4 3 6" xfId="2256"/>
    <cellStyle name="Normal 15 4 3 7" xfId="2257"/>
    <cellStyle name="Normal 15 4 4" xfId="2258"/>
    <cellStyle name="Normal 15 4 4 2" xfId="2259"/>
    <cellStyle name="Normal 15 4 4 3" xfId="2260"/>
    <cellStyle name="Normal 15 4 4 4" xfId="2261"/>
    <cellStyle name="Normal 15 4 4 5" xfId="2262"/>
    <cellStyle name="Normal 15 4 4 6" xfId="2263"/>
    <cellStyle name="Normal 15 4 5" xfId="2264"/>
    <cellStyle name="Normal 15 4 6" xfId="2265"/>
    <cellStyle name="Normal 15 4 7" xfId="2266"/>
    <cellStyle name="Normal 15 4 8" xfId="2267"/>
    <cellStyle name="Normal 15 4 9" xfId="2268"/>
    <cellStyle name="Normal 15 5" xfId="2269"/>
    <cellStyle name="Normal 15 5 2" xfId="2270"/>
    <cellStyle name="Normal 15 6" xfId="2271"/>
    <cellStyle name="Normal 15 6 2" xfId="2272"/>
    <cellStyle name="Normal 15 7" xfId="2273"/>
    <cellStyle name="Normal 15 8" xfId="2274"/>
    <cellStyle name="Normal 15 9" xfId="2275"/>
    <cellStyle name="Normal 150" xfId="2276"/>
    <cellStyle name="Normal 151" xfId="2277"/>
    <cellStyle name="Normal 152" xfId="2278"/>
    <cellStyle name="Normal 16" xfId="2279"/>
    <cellStyle name="Normal 16 10" xfId="2280"/>
    <cellStyle name="Normal 16 2" xfId="2281"/>
    <cellStyle name="Normal 16 2 2" xfId="2282"/>
    <cellStyle name="Normal 16 2 2 2" xfId="2283"/>
    <cellStyle name="Normal 16 2 2 2 2" xfId="2284"/>
    <cellStyle name="Normal 16 2 2 2 2 2" xfId="2285"/>
    <cellStyle name="Normal 16 2 2 2 2 3" xfId="2286"/>
    <cellStyle name="Normal 16 2 2 2 2 4" xfId="2287"/>
    <cellStyle name="Normal 16 2 2 2 2 5" xfId="2288"/>
    <cellStyle name="Normal 16 2 2 2 2 6" xfId="2289"/>
    <cellStyle name="Normal 16 2 2 2 3" xfId="2290"/>
    <cellStyle name="Normal 16 2 2 2 4" xfId="2291"/>
    <cellStyle name="Normal 16 2 2 2 5" xfId="2292"/>
    <cellStyle name="Normal 16 2 2 2 6" xfId="2293"/>
    <cellStyle name="Normal 16 2 2 2 7" xfId="2294"/>
    <cellStyle name="Normal 16 2 2 3" xfId="2295"/>
    <cellStyle name="Normal 16 2 2 3 2" xfId="2296"/>
    <cellStyle name="Normal 16 2 2 3 3" xfId="2297"/>
    <cellStyle name="Normal 16 2 2 3 4" xfId="2298"/>
    <cellStyle name="Normal 16 2 2 3 5" xfId="2299"/>
    <cellStyle name="Normal 16 2 2 3 6" xfId="2300"/>
    <cellStyle name="Normal 16 2 2 4" xfId="2301"/>
    <cellStyle name="Normal 16 2 2 5" xfId="2302"/>
    <cellStyle name="Normal 16 2 2 6" xfId="2303"/>
    <cellStyle name="Normal 16 2 2 7" xfId="2304"/>
    <cellStyle name="Normal 16 2 2 8" xfId="2305"/>
    <cellStyle name="Normal 16 2 3" xfId="2306"/>
    <cellStyle name="Normal 16 2 3 2" xfId="2307"/>
    <cellStyle name="Normal 16 2 3 2 2" xfId="2308"/>
    <cellStyle name="Normal 16 2 3 2 3" xfId="2309"/>
    <cellStyle name="Normal 16 2 3 2 4" xfId="2310"/>
    <cellStyle name="Normal 16 2 3 2 5" xfId="2311"/>
    <cellStyle name="Normal 16 2 3 2 6" xfId="2312"/>
    <cellStyle name="Normal 16 2 3 3" xfId="2313"/>
    <cellStyle name="Normal 16 2 3 4" xfId="2314"/>
    <cellStyle name="Normal 16 2 3 5" xfId="2315"/>
    <cellStyle name="Normal 16 2 3 6" xfId="2316"/>
    <cellStyle name="Normal 16 2 3 7" xfId="2317"/>
    <cellStyle name="Normal 16 2 4" xfId="2318"/>
    <cellStyle name="Normal 16 2 4 2" xfId="2319"/>
    <cellStyle name="Normal 16 2 4 3" xfId="2320"/>
    <cellStyle name="Normal 16 2 4 4" xfId="2321"/>
    <cellStyle name="Normal 16 2 4 5" xfId="2322"/>
    <cellStyle name="Normal 16 2 4 6" xfId="2323"/>
    <cellStyle name="Normal 16 2 5" xfId="2324"/>
    <cellStyle name="Normal 16 2 6" xfId="2325"/>
    <cellStyle name="Normal 16 2 7" xfId="2326"/>
    <cellStyle name="Normal 16 2 8" xfId="2327"/>
    <cellStyle name="Normal 16 2 9" xfId="2328"/>
    <cellStyle name="Normal 16 3" xfId="2329"/>
    <cellStyle name="Normal 16 3 2" xfId="2330"/>
    <cellStyle name="Normal 16 3 2 2" xfId="2331"/>
    <cellStyle name="Normal 16 3 2 2 2" xfId="2332"/>
    <cellStyle name="Normal 16 3 2 2 2 2" xfId="2333"/>
    <cellStyle name="Normal 16 3 2 2 2 3" xfId="2334"/>
    <cellStyle name="Normal 16 3 2 2 2 4" xfId="2335"/>
    <cellStyle name="Normal 16 3 2 2 2 5" xfId="2336"/>
    <cellStyle name="Normal 16 3 2 2 2 6" xfId="2337"/>
    <cellStyle name="Normal 16 3 2 2 3" xfId="2338"/>
    <cellStyle name="Normal 16 3 2 2 4" xfId="2339"/>
    <cellStyle name="Normal 16 3 2 2 5" xfId="2340"/>
    <cellStyle name="Normal 16 3 2 2 6" xfId="2341"/>
    <cellStyle name="Normal 16 3 2 2 7" xfId="2342"/>
    <cellStyle name="Normal 16 3 2 3" xfId="2343"/>
    <cellStyle name="Normal 16 3 2 3 2" xfId="2344"/>
    <cellStyle name="Normal 16 3 2 3 3" xfId="2345"/>
    <cellStyle name="Normal 16 3 2 3 4" xfId="2346"/>
    <cellStyle name="Normal 16 3 2 3 5" xfId="2347"/>
    <cellStyle name="Normal 16 3 2 3 6" xfId="2348"/>
    <cellStyle name="Normal 16 3 2 4" xfId="2349"/>
    <cellStyle name="Normal 16 3 2 5" xfId="2350"/>
    <cellStyle name="Normal 16 3 2 6" xfId="2351"/>
    <cellStyle name="Normal 16 3 2 7" xfId="2352"/>
    <cellStyle name="Normal 16 3 2 8" xfId="2353"/>
    <cellStyle name="Normal 16 3 3" xfId="2354"/>
    <cellStyle name="Normal 16 3 3 2" xfId="2355"/>
    <cellStyle name="Normal 16 3 3 2 2" xfId="2356"/>
    <cellStyle name="Normal 16 3 3 2 3" xfId="2357"/>
    <cellStyle name="Normal 16 3 3 2 4" xfId="2358"/>
    <cellStyle name="Normal 16 3 3 2 5" xfId="2359"/>
    <cellStyle name="Normal 16 3 3 2 6" xfId="2360"/>
    <cellStyle name="Normal 16 3 3 3" xfId="2361"/>
    <cellStyle name="Normal 16 3 3 4" xfId="2362"/>
    <cellStyle name="Normal 16 3 3 5" xfId="2363"/>
    <cellStyle name="Normal 16 3 3 6" xfId="2364"/>
    <cellStyle name="Normal 16 3 3 7" xfId="2365"/>
    <cellStyle name="Normal 16 3 4" xfId="2366"/>
    <cellStyle name="Normal 16 3 4 2" xfId="2367"/>
    <cellStyle name="Normal 16 3 4 3" xfId="2368"/>
    <cellStyle name="Normal 16 3 4 4" xfId="2369"/>
    <cellStyle name="Normal 16 3 4 5" xfId="2370"/>
    <cellStyle name="Normal 16 3 4 6" xfId="2371"/>
    <cellStyle name="Normal 16 3 5" xfId="2372"/>
    <cellStyle name="Normal 16 3 6" xfId="2373"/>
    <cellStyle name="Normal 16 3 7" xfId="2374"/>
    <cellStyle name="Normal 16 3 8" xfId="2375"/>
    <cellStyle name="Normal 16 3 9" xfId="2376"/>
    <cellStyle name="Normal 16 4" xfId="2377"/>
    <cellStyle name="Normal 16 4 2" xfId="2378"/>
    <cellStyle name="Normal 16 4 2 2" xfId="2379"/>
    <cellStyle name="Normal 16 4 2 2 2" xfId="2380"/>
    <cellStyle name="Normal 16 4 2 2 2 2" xfId="2381"/>
    <cellStyle name="Normal 16 4 2 2 2 3" xfId="2382"/>
    <cellStyle name="Normal 16 4 2 2 2 4" xfId="2383"/>
    <cellStyle name="Normal 16 4 2 2 2 5" xfId="2384"/>
    <cellStyle name="Normal 16 4 2 2 2 6" xfId="2385"/>
    <cellStyle name="Normal 16 4 2 2 3" xfId="2386"/>
    <cellStyle name="Normal 16 4 2 2 4" xfId="2387"/>
    <cellStyle name="Normal 16 4 2 2 5" xfId="2388"/>
    <cellStyle name="Normal 16 4 2 2 6" xfId="2389"/>
    <cellStyle name="Normal 16 4 2 2 7" xfId="2390"/>
    <cellStyle name="Normal 16 4 2 3" xfId="2391"/>
    <cellStyle name="Normal 16 4 2 3 2" xfId="2392"/>
    <cellStyle name="Normal 16 4 2 3 3" xfId="2393"/>
    <cellStyle name="Normal 16 4 2 3 4" xfId="2394"/>
    <cellStyle name="Normal 16 4 2 3 5" xfId="2395"/>
    <cellStyle name="Normal 16 4 2 3 6" xfId="2396"/>
    <cellStyle name="Normal 16 4 2 4" xfId="2397"/>
    <cellStyle name="Normal 16 4 2 5" xfId="2398"/>
    <cellStyle name="Normal 16 4 2 6" xfId="2399"/>
    <cellStyle name="Normal 16 4 2 7" xfId="2400"/>
    <cellStyle name="Normal 16 4 2 8" xfId="2401"/>
    <cellStyle name="Normal 16 4 3" xfId="2402"/>
    <cellStyle name="Normal 16 4 3 2" xfId="2403"/>
    <cellStyle name="Normal 16 4 3 2 2" xfId="2404"/>
    <cellStyle name="Normal 16 4 3 2 3" xfId="2405"/>
    <cellStyle name="Normal 16 4 3 2 4" xfId="2406"/>
    <cellStyle name="Normal 16 4 3 2 5" xfId="2407"/>
    <cellStyle name="Normal 16 4 3 2 6" xfId="2408"/>
    <cellStyle name="Normal 16 4 3 3" xfId="2409"/>
    <cellStyle name="Normal 16 4 3 4" xfId="2410"/>
    <cellStyle name="Normal 16 4 3 5" xfId="2411"/>
    <cellStyle name="Normal 16 4 3 6" xfId="2412"/>
    <cellStyle name="Normal 16 4 3 7" xfId="2413"/>
    <cellStyle name="Normal 16 4 4" xfId="2414"/>
    <cellStyle name="Normal 16 4 4 2" xfId="2415"/>
    <cellStyle name="Normal 16 4 4 3" xfId="2416"/>
    <cellStyle name="Normal 16 4 4 4" xfId="2417"/>
    <cellStyle name="Normal 16 4 4 5" xfId="2418"/>
    <cellStyle name="Normal 16 4 4 6" xfId="2419"/>
    <cellStyle name="Normal 16 4 5" xfId="2420"/>
    <cellStyle name="Normal 16 4 6" xfId="2421"/>
    <cellStyle name="Normal 16 4 7" xfId="2422"/>
    <cellStyle name="Normal 16 4 8" xfId="2423"/>
    <cellStyle name="Normal 16 4 9" xfId="2424"/>
    <cellStyle name="Normal 16 5" xfId="2425"/>
    <cellStyle name="Normal 16 5 2" xfId="2426"/>
    <cellStyle name="Normal 16 6" xfId="2427"/>
    <cellStyle name="Normal 16 7" xfId="2428"/>
    <cellStyle name="Normal 16 8" xfId="2429"/>
    <cellStyle name="Normal 16 9" xfId="2430"/>
    <cellStyle name="Normal 17" xfId="2431"/>
    <cellStyle name="Normal 17 10" xfId="2432"/>
    <cellStyle name="Normal 17 2" xfId="2433"/>
    <cellStyle name="Normal 17 2 2" xfId="2434"/>
    <cellStyle name="Normal 17 2 2 2" xfId="2435"/>
    <cellStyle name="Normal 17 2 2 2 2" xfId="2436"/>
    <cellStyle name="Normal 17 2 2 2 2 2" xfId="2437"/>
    <cellStyle name="Normal 17 2 2 2 2 3" xfId="2438"/>
    <cellStyle name="Normal 17 2 2 2 2 4" xfId="2439"/>
    <cellStyle name="Normal 17 2 2 2 2 5" xfId="2440"/>
    <cellStyle name="Normal 17 2 2 2 2 6" xfId="2441"/>
    <cellStyle name="Normal 17 2 2 2 3" xfId="2442"/>
    <cellStyle name="Normal 17 2 2 2 4" xfId="2443"/>
    <cellStyle name="Normal 17 2 2 2 5" xfId="2444"/>
    <cellStyle name="Normal 17 2 2 2 6" xfId="2445"/>
    <cellStyle name="Normal 17 2 2 2 7" xfId="2446"/>
    <cellStyle name="Normal 17 2 2 3" xfId="2447"/>
    <cellStyle name="Normal 17 2 2 3 2" xfId="2448"/>
    <cellStyle name="Normal 17 2 2 3 3" xfId="2449"/>
    <cellStyle name="Normal 17 2 2 3 4" xfId="2450"/>
    <cellStyle name="Normal 17 2 2 3 5" xfId="2451"/>
    <cellStyle name="Normal 17 2 2 3 6" xfId="2452"/>
    <cellStyle name="Normal 17 2 2 4" xfId="2453"/>
    <cellStyle name="Normal 17 2 2 5" xfId="2454"/>
    <cellStyle name="Normal 17 2 2 6" xfId="2455"/>
    <cellStyle name="Normal 17 2 2 7" xfId="2456"/>
    <cellStyle name="Normal 17 2 2 8" xfId="2457"/>
    <cellStyle name="Normal 17 2 3" xfId="2458"/>
    <cellStyle name="Normal 17 2 3 2" xfId="2459"/>
    <cellStyle name="Normal 17 2 3 2 2" xfId="2460"/>
    <cellStyle name="Normal 17 2 3 2 3" xfId="2461"/>
    <cellStyle name="Normal 17 2 3 2 4" xfId="2462"/>
    <cellStyle name="Normal 17 2 3 2 5" xfId="2463"/>
    <cellStyle name="Normal 17 2 3 2 6" xfId="2464"/>
    <cellStyle name="Normal 17 2 3 3" xfId="2465"/>
    <cellStyle name="Normal 17 2 3 4" xfId="2466"/>
    <cellStyle name="Normal 17 2 3 5" xfId="2467"/>
    <cellStyle name="Normal 17 2 3 6" xfId="2468"/>
    <cellStyle name="Normal 17 2 3 7" xfId="2469"/>
    <cellStyle name="Normal 17 2 4" xfId="2470"/>
    <cellStyle name="Normal 17 2 4 2" xfId="2471"/>
    <cellStyle name="Normal 17 2 4 3" xfId="2472"/>
    <cellStyle name="Normal 17 2 4 4" xfId="2473"/>
    <cellStyle name="Normal 17 2 4 5" xfId="2474"/>
    <cellStyle name="Normal 17 2 4 6" xfId="2475"/>
    <cellStyle name="Normal 17 2 5" xfId="2476"/>
    <cellStyle name="Normal 17 2 6" xfId="2477"/>
    <cellStyle name="Normal 17 2 7" xfId="2478"/>
    <cellStyle name="Normal 17 2 8" xfId="2479"/>
    <cellStyle name="Normal 17 2 9" xfId="2480"/>
    <cellStyle name="Normal 17 3" xfId="2481"/>
    <cellStyle name="Normal 17 3 2" xfId="2482"/>
    <cellStyle name="Normal 17 3 2 2" xfId="2483"/>
    <cellStyle name="Normal 17 3 2 2 2" xfId="2484"/>
    <cellStyle name="Normal 17 3 2 2 2 2" xfId="2485"/>
    <cellStyle name="Normal 17 3 2 2 2 3" xfId="2486"/>
    <cellStyle name="Normal 17 3 2 2 2 4" xfId="2487"/>
    <cellStyle name="Normal 17 3 2 2 2 5" xfId="2488"/>
    <cellStyle name="Normal 17 3 2 2 2 6" xfId="2489"/>
    <cellStyle name="Normal 17 3 2 2 3" xfId="2490"/>
    <cellStyle name="Normal 17 3 2 2 4" xfId="2491"/>
    <cellStyle name="Normal 17 3 2 2 5" xfId="2492"/>
    <cellStyle name="Normal 17 3 2 2 6" xfId="2493"/>
    <cellStyle name="Normal 17 3 2 2 7" xfId="2494"/>
    <cellStyle name="Normal 17 3 2 3" xfId="2495"/>
    <cellStyle name="Normal 17 3 2 3 2" xfId="2496"/>
    <cellStyle name="Normal 17 3 2 3 3" xfId="2497"/>
    <cellStyle name="Normal 17 3 2 3 4" xfId="2498"/>
    <cellStyle name="Normal 17 3 2 3 5" xfId="2499"/>
    <cellStyle name="Normal 17 3 2 3 6" xfId="2500"/>
    <cellStyle name="Normal 17 3 2 4" xfId="2501"/>
    <cellStyle name="Normal 17 3 2 5" xfId="2502"/>
    <cellStyle name="Normal 17 3 2 6" xfId="2503"/>
    <cellStyle name="Normal 17 3 2 7" xfId="2504"/>
    <cellStyle name="Normal 17 3 2 8" xfId="2505"/>
    <cellStyle name="Normal 17 3 3" xfId="2506"/>
    <cellStyle name="Normal 17 3 3 2" xfId="2507"/>
    <cellStyle name="Normal 17 3 3 2 2" xfId="2508"/>
    <cellStyle name="Normal 17 3 3 2 3" xfId="2509"/>
    <cellStyle name="Normal 17 3 3 2 4" xfId="2510"/>
    <cellStyle name="Normal 17 3 3 2 5" xfId="2511"/>
    <cellStyle name="Normal 17 3 3 2 6" xfId="2512"/>
    <cellStyle name="Normal 17 3 3 3" xfId="2513"/>
    <cellStyle name="Normal 17 3 3 4" xfId="2514"/>
    <cellStyle name="Normal 17 3 3 5" xfId="2515"/>
    <cellStyle name="Normal 17 3 3 6" xfId="2516"/>
    <cellStyle name="Normal 17 3 3 7" xfId="2517"/>
    <cellStyle name="Normal 17 3 4" xfId="2518"/>
    <cellStyle name="Normal 17 3 4 2" xfId="2519"/>
    <cellStyle name="Normal 17 3 4 3" xfId="2520"/>
    <cellStyle name="Normal 17 3 4 4" xfId="2521"/>
    <cellStyle name="Normal 17 3 4 5" xfId="2522"/>
    <cellStyle name="Normal 17 3 4 6" xfId="2523"/>
    <cellStyle name="Normal 17 3 5" xfId="2524"/>
    <cellStyle name="Normal 17 3 6" xfId="2525"/>
    <cellStyle name="Normal 17 3 7" xfId="2526"/>
    <cellStyle name="Normal 17 3 8" xfId="2527"/>
    <cellStyle name="Normal 17 3 9" xfId="2528"/>
    <cellStyle name="Normal 17 4" xfId="2529"/>
    <cellStyle name="Normal 17 4 2" xfId="2530"/>
    <cellStyle name="Normal 17 4 2 2" xfId="2531"/>
    <cellStyle name="Normal 17 4 2 2 2" xfId="2532"/>
    <cellStyle name="Normal 17 4 2 2 2 2" xfId="2533"/>
    <cellStyle name="Normal 17 4 2 2 2 3" xfId="2534"/>
    <cellStyle name="Normal 17 4 2 2 2 4" xfId="2535"/>
    <cellStyle name="Normal 17 4 2 2 2 5" xfId="2536"/>
    <cellStyle name="Normal 17 4 2 2 2 6" xfId="2537"/>
    <cellStyle name="Normal 17 4 2 2 3" xfId="2538"/>
    <cellStyle name="Normal 17 4 2 2 4" xfId="2539"/>
    <cellStyle name="Normal 17 4 2 2 5" xfId="2540"/>
    <cellStyle name="Normal 17 4 2 2 6" xfId="2541"/>
    <cellStyle name="Normal 17 4 2 2 7" xfId="2542"/>
    <cellStyle name="Normal 17 4 2 3" xfId="2543"/>
    <cellStyle name="Normal 17 4 2 3 2" xfId="2544"/>
    <cellStyle name="Normal 17 4 2 3 3" xfId="2545"/>
    <cellStyle name="Normal 17 4 2 3 4" xfId="2546"/>
    <cellStyle name="Normal 17 4 2 3 5" xfId="2547"/>
    <cellStyle name="Normal 17 4 2 3 6" xfId="2548"/>
    <cellStyle name="Normal 17 4 2 4" xfId="2549"/>
    <cellStyle name="Normal 17 4 2 5" xfId="2550"/>
    <cellStyle name="Normal 17 4 2 6" xfId="2551"/>
    <cellStyle name="Normal 17 4 2 7" xfId="2552"/>
    <cellStyle name="Normal 17 4 2 8" xfId="2553"/>
    <cellStyle name="Normal 17 4 3" xfId="2554"/>
    <cellStyle name="Normal 17 4 3 2" xfId="2555"/>
    <cellStyle name="Normal 17 4 3 2 2" xfId="2556"/>
    <cellStyle name="Normal 17 4 3 2 3" xfId="2557"/>
    <cellStyle name="Normal 17 4 3 2 4" xfId="2558"/>
    <cellStyle name="Normal 17 4 3 2 5" xfId="2559"/>
    <cellStyle name="Normal 17 4 3 2 6" xfId="2560"/>
    <cellStyle name="Normal 17 4 3 3" xfId="2561"/>
    <cellStyle name="Normal 17 4 3 4" xfId="2562"/>
    <cellStyle name="Normal 17 4 3 5" xfId="2563"/>
    <cellStyle name="Normal 17 4 3 6" xfId="2564"/>
    <cellStyle name="Normal 17 4 3 7" xfId="2565"/>
    <cellStyle name="Normal 17 4 4" xfId="2566"/>
    <cellStyle name="Normal 17 4 4 2" xfId="2567"/>
    <cellStyle name="Normal 17 4 4 3" xfId="2568"/>
    <cellStyle name="Normal 17 4 4 4" xfId="2569"/>
    <cellStyle name="Normal 17 4 4 5" xfId="2570"/>
    <cellStyle name="Normal 17 4 4 6" xfId="2571"/>
    <cellStyle name="Normal 17 4 5" xfId="2572"/>
    <cellStyle name="Normal 17 4 6" xfId="2573"/>
    <cellStyle name="Normal 17 4 7" xfId="2574"/>
    <cellStyle name="Normal 17 4 8" xfId="2575"/>
    <cellStyle name="Normal 17 4 9" xfId="2576"/>
    <cellStyle name="Normal 17 5" xfId="2577"/>
    <cellStyle name="Normal 17 6" xfId="2578"/>
    <cellStyle name="Normal 17 7" xfId="2579"/>
    <cellStyle name="Normal 17 8" xfId="2580"/>
    <cellStyle name="Normal 17 9" xfId="2581"/>
    <cellStyle name="Normal 18" xfId="2582"/>
    <cellStyle name="Normal 18 2" xfId="2583"/>
    <cellStyle name="Normal 18 2 2" xfId="2584"/>
    <cellStyle name="Normal 18 2 3" xfId="2585"/>
    <cellStyle name="Normal 18 2 4" xfId="2586"/>
    <cellStyle name="Normal 18 3" xfId="2587"/>
    <cellStyle name="Normal 18 4" xfId="2588"/>
    <cellStyle name="Normal 18 5" xfId="2589"/>
    <cellStyle name="Normal 18 6" xfId="2590"/>
    <cellStyle name="Normal 18 7" xfId="2591"/>
    <cellStyle name="Normal 18 8" xfId="2592"/>
    <cellStyle name="Normal 19" xfId="2593"/>
    <cellStyle name="Normal 19 10" xfId="2594"/>
    <cellStyle name="Normal 19 2" xfId="2595"/>
    <cellStyle name="Normal 19 2 2" xfId="2596"/>
    <cellStyle name="Normal 19 2 2 2" xfId="2597"/>
    <cellStyle name="Normal 19 2 2 2 2" xfId="2598"/>
    <cellStyle name="Normal 19 2 2 2 2 2" xfId="2599"/>
    <cellStyle name="Normal 19 2 2 2 2 3" xfId="2600"/>
    <cellStyle name="Normal 19 2 2 2 2 4" xfId="2601"/>
    <cellStyle name="Normal 19 2 2 2 2 5" xfId="2602"/>
    <cellStyle name="Normal 19 2 2 2 2 6" xfId="2603"/>
    <cellStyle name="Normal 19 2 2 2 3" xfId="2604"/>
    <cellStyle name="Normal 19 2 2 2 4" xfId="2605"/>
    <cellStyle name="Normal 19 2 2 2 5" xfId="2606"/>
    <cellStyle name="Normal 19 2 2 2 6" xfId="2607"/>
    <cellStyle name="Normal 19 2 2 2 7" xfId="2608"/>
    <cellStyle name="Normal 19 2 2 3" xfId="2609"/>
    <cellStyle name="Normal 19 2 2 3 2" xfId="2610"/>
    <cellStyle name="Normal 19 2 2 3 3" xfId="2611"/>
    <cellStyle name="Normal 19 2 2 3 4" xfId="2612"/>
    <cellStyle name="Normal 19 2 2 3 5" xfId="2613"/>
    <cellStyle name="Normal 19 2 2 3 6" xfId="2614"/>
    <cellStyle name="Normal 19 2 2 4" xfId="2615"/>
    <cellStyle name="Normal 19 2 2 5" xfId="2616"/>
    <cellStyle name="Normal 19 2 2 6" xfId="2617"/>
    <cellStyle name="Normal 19 2 2 7" xfId="2618"/>
    <cellStyle name="Normal 19 2 2 8" xfId="2619"/>
    <cellStyle name="Normal 19 2 3" xfId="2620"/>
    <cellStyle name="Normal 19 2 3 2" xfId="2621"/>
    <cellStyle name="Normal 19 2 3 2 2" xfId="2622"/>
    <cellStyle name="Normal 19 2 3 2 3" xfId="2623"/>
    <cellStyle name="Normal 19 2 3 2 4" xfId="2624"/>
    <cellStyle name="Normal 19 2 3 2 5" xfId="2625"/>
    <cellStyle name="Normal 19 2 3 2 6" xfId="2626"/>
    <cellStyle name="Normal 19 2 3 3" xfId="2627"/>
    <cellStyle name="Normal 19 2 3 4" xfId="2628"/>
    <cellStyle name="Normal 19 2 3 5" xfId="2629"/>
    <cellStyle name="Normal 19 2 3 6" xfId="2630"/>
    <cellStyle name="Normal 19 2 3 7" xfId="2631"/>
    <cellStyle name="Normal 19 2 4" xfId="2632"/>
    <cellStyle name="Normal 19 2 4 2" xfId="2633"/>
    <cellStyle name="Normal 19 2 4 3" xfId="2634"/>
    <cellStyle name="Normal 19 2 4 4" xfId="2635"/>
    <cellStyle name="Normal 19 2 4 5" xfId="2636"/>
    <cellStyle name="Normal 19 2 4 6" xfId="2637"/>
    <cellStyle name="Normal 19 2 5" xfId="2638"/>
    <cellStyle name="Normal 19 2 6" xfId="2639"/>
    <cellStyle name="Normal 19 2 7" xfId="2640"/>
    <cellStyle name="Normal 19 2 8" xfId="2641"/>
    <cellStyle name="Normal 19 2 9" xfId="2642"/>
    <cellStyle name="Normal 19 3" xfId="2643"/>
    <cellStyle name="Normal 19 3 2" xfId="2644"/>
    <cellStyle name="Normal 19 3 2 2" xfId="2645"/>
    <cellStyle name="Normal 19 3 2 2 2" xfId="2646"/>
    <cellStyle name="Normal 19 3 2 2 2 2" xfId="2647"/>
    <cellStyle name="Normal 19 3 2 2 2 3" xfId="2648"/>
    <cellStyle name="Normal 19 3 2 2 2 4" xfId="2649"/>
    <cellStyle name="Normal 19 3 2 2 2 5" xfId="2650"/>
    <cellStyle name="Normal 19 3 2 2 2 6" xfId="2651"/>
    <cellStyle name="Normal 19 3 2 2 3" xfId="2652"/>
    <cellStyle name="Normal 19 3 2 2 4" xfId="2653"/>
    <cellStyle name="Normal 19 3 2 2 5" xfId="2654"/>
    <cellStyle name="Normal 19 3 2 2 6" xfId="2655"/>
    <cellStyle name="Normal 19 3 2 2 7" xfId="2656"/>
    <cellStyle name="Normal 19 3 2 3" xfId="2657"/>
    <cellStyle name="Normal 19 3 2 3 2" xfId="2658"/>
    <cellStyle name="Normal 19 3 2 3 3" xfId="2659"/>
    <cellStyle name="Normal 19 3 2 3 4" xfId="2660"/>
    <cellStyle name="Normal 19 3 2 3 5" xfId="2661"/>
    <cellStyle name="Normal 19 3 2 3 6" xfId="2662"/>
    <cellStyle name="Normal 19 3 2 4" xfId="2663"/>
    <cellStyle name="Normal 19 3 2 5" xfId="2664"/>
    <cellStyle name="Normal 19 3 2 6" xfId="2665"/>
    <cellStyle name="Normal 19 3 2 7" xfId="2666"/>
    <cellStyle name="Normal 19 3 2 8" xfId="2667"/>
    <cellStyle name="Normal 19 3 3" xfId="2668"/>
    <cellStyle name="Normal 19 3 3 2" xfId="2669"/>
    <cellStyle name="Normal 19 3 3 2 2" xfId="2670"/>
    <cellStyle name="Normal 19 3 3 2 3" xfId="2671"/>
    <cellStyle name="Normal 19 3 3 2 4" xfId="2672"/>
    <cellStyle name="Normal 19 3 3 2 5" xfId="2673"/>
    <cellStyle name="Normal 19 3 3 2 6" xfId="2674"/>
    <cellStyle name="Normal 19 3 3 3" xfId="2675"/>
    <cellStyle name="Normal 19 3 3 4" xfId="2676"/>
    <cellStyle name="Normal 19 3 3 5" xfId="2677"/>
    <cellStyle name="Normal 19 3 3 6" xfId="2678"/>
    <cellStyle name="Normal 19 3 3 7" xfId="2679"/>
    <cellStyle name="Normal 19 3 4" xfId="2680"/>
    <cellStyle name="Normal 19 3 4 2" xfId="2681"/>
    <cellStyle name="Normal 19 3 4 3" xfId="2682"/>
    <cellStyle name="Normal 19 3 4 4" xfId="2683"/>
    <cellStyle name="Normal 19 3 4 5" xfId="2684"/>
    <cellStyle name="Normal 19 3 4 6" xfId="2685"/>
    <cellStyle name="Normal 19 3 5" xfId="2686"/>
    <cellStyle name="Normal 19 3 6" xfId="2687"/>
    <cellStyle name="Normal 19 3 7" xfId="2688"/>
    <cellStyle name="Normal 19 3 8" xfId="2689"/>
    <cellStyle name="Normal 19 3 9" xfId="2690"/>
    <cellStyle name="Normal 19 4" xfId="2691"/>
    <cellStyle name="Normal 19 4 2" xfId="2692"/>
    <cellStyle name="Normal 19 4 2 2" xfId="2693"/>
    <cellStyle name="Normal 19 4 2 2 2" xfId="2694"/>
    <cellStyle name="Normal 19 4 2 2 2 2" xfId="2695"/>
    <cellStyle name="Normal 19 4 2 2 2 3" xfId="2696"/>
    <cellStyle name="Normal 19 4 2 2 2 4" xfId="2697"/>
    <cellStyle name="Normal 19 4 2 2 2 5" xfId="2698"/>
    <cellStyle name="Normal 19 4 2 2 2 6" xfId="2699"/>
    <cellStyle name="Normal 19 4 2 2 3" xfId="2700"/>
    <cellStyle name="Normal 19 4 2 2 4" xfId="2701"/>
    <cellStyle name="Normal 19 4 2 2 5" xfId="2702"/>
    <cellStyle name="Normal 19 4 2 2 6" xfId="2703"/>
    <cellStyle name="Normal 19 4 2 2 7" xfId="2704"/>
    <cellStyle name="Normal 19 4 2 3" xfId="2705"/>
    <cellStyle name="Normal 19 4 2 3 2" xfId="2706"/>
    <cellStyle name="Normal 19 4 2 3 3" xfId="2707"/>
    <cellStyle name="Normal 19 4 2 3 4" xfId="2708"/>
    <cellStyle name="Normal 19 4 2 3 5" xfId="2709"/>
    <cellStyle name="Normal 19 4 2 3 6" xfId="2710"/>
    <cellStyle name="Normal 19 4 2 4" xfId="2711"/>
    <cellStyle name="Normal 19 4 2 5" xfId="2712"/>
    <cellStyle name="Normal 19 4 2 6" xfId="2713"/>
    <cellStyle name="Normal 19 4 2 7" xfId="2714"/>
    <cellStyle name="Normal 19 4 2 8" xfId="2715"/>
    <cellStyle name="Normal 19 4 3" xfId="2716"/>
    <cellStyle name="Normal 19 4 3 2" xfId="2717"/>
    <cellStyle name="Normal 19 4 3 2 2" xfId="2718"/>
    <cellStyle name="Normal 19 4 3 2 3" xfId="2719"/>
    <cellStyle name="Normal 19 4 3 2 4" xfId="2720"/>
    <cellStyle name="Normal 19 4 3 2 5" xfId="2721"/>
    <cellStyle name="Normal 19 4 3 2 6" xfId="2722"/>
    <cellStyle name="Normal 19 4 3 3" xfId="2723"/>
    <cellStyle name="Normal 19 4 3 4" xfId="2724"/>
    <cellStyle name="Normal 19 4 3 5" xfId="2725"/>
    <cellStyle name="Normal 19 4 3 6" xfId="2726"/>
    <cellStyle name="Normal 19 4 3 7" xfId="2727"/>
    <cellStyle name="Normal 19 4 4" xfId="2728"/>
    <cellStyle name="Normal 19 4 4 2" xfId="2729"/>
    <cellStyle name="Normal 19 4 4 3" xfId="2730"/>
    <cellStyle name="Normal 19 4 4 4" xfId="2731"/>
    <cellStyle name="Normal 19 4 4 5" xfId="2732"/>
    <cellStyle name="Normal 19 4 4 6" xfId="2733"/>
    <cellStyle name="Normal 19 4 5" xfId="2734"/>
    <cellStyle name="Normal 19 4 6" xfId="2735"/>
    <cellStyle name="Normal 19 4 7" xfId="2736"/>
    <cellStyle name="Normal 19 4 8" xfId="2737"/>
    <cellStyle name="Normal 19 4 9" xfId="2738"/>
    <cellStyle name="Normal 19 5" xfId="2739"/>
    <cellStyle name="Normal 19 6" xfId="2740"/>
    <cellStyle name="Normal 19 7" xfId="2741"/>
    <cellStyle name="Normal 19 8" xfId="2742"/>
    <cellStyle name="Normal 19 9" xfId="2743"/>
    <cellStyle name="Normal 2" xfId="2744"/>
    <cellStyle name="Normal 2 10" xfId="2745"/>
    <cellStyle name="Normal 2 10 2" xfId="2746"/>
    <cellStyle name="Normal 2 11" xfId="2747"/>
    <cellStyle name="Normal 2 11 2" xfId="2748"/>
    <cellStyle name="Normal 2 12" xfId="2749"/>
    <cellStyle name="Normal 2 12 2" xfId="2750"/>
    <cellStyle name="Normal 2 13" xfId="2751"/>
    <cellStyle name="Normal 2 13 2" xfId="2752"/>
    <cellStyle name="Normal 2 14" xfId="2753"/>
    <cellStyle name="Normal 2 14 2" xfId="2754"/>
    <cellStyle name="Normal 2 15" xfId="2755"/>
    <cellStyle name="Normal 2 15 2" xfId="2756"/>
    <cellStyle name="Normal 2 16" xfId="2757"/>
    <cellStyle name="Normal 2 16 2" xfId="2758"/>
    <cellStyle name="Normal 2 17" xfId="2759"/>
    <cellStyle name="Normal 2 17 2" xfId="2760"/>
    <cellStyle name="Normal 2 18" xfId="2761"/>
    <cellStyle name="Normal 2 18 2" xfId="2762"/>
    <cellStyle name="Normal 2 19" xfId="2763"/>
    <cellStyle name="Normal 2 19 2" xfId="2764"/>
    <cellStyle name="Normal 2 2" xfId="2765"/>
    <cellStyle name="Normal 2 2 10" xfId="2766"/>
    <cellStyle name="Normal 2 2 10 2" xfId="2767"/>
    <cellStyle name="Normal 2 2 10 3" xfId="2768"/>
    <cellStyle name="Normal 2 2 10 4" xfId="2769"/>
    <cellStyle name="Normal 2 2 10 5" xfId="2770"/>
    <cellStyle name="Normal 2 2 10 6" xfId="2771"/>
    <cellStyle name="Normal 2 2 10 7" xfId="2772"/>
    <cellStyle name="Normal 2 2 11" xfId="2773"/>
    <cellStyle name="Normal 2 2 11 2" xfId="2774"/>
    <cellStyle name="Normal 2 2 11 3" xfId="2775"/>
    <cellStyle name="Normal 2 2 11 4" xfId="2776"/>
    <cellStyle name="Normal 2 2 11 5" xfId="2777"/>
    <cellStyle name="Normal 2 2 11 6" xfId="2778"/>
    <cellStyle name="Normal 2 2 11 7" xfId="2779"/>
    <cellStyle name="Normal 2 2 12" xfId="2780"/>
    <cellStyle name="Normal 2 2 12 2" xfId="2781"/>
    <cellStyle name="Normal 2 2 12 3" xfId="2782"/>
    <cellStyle name="Normal 2 2 12 4" xfId="2783"/>
    <cellStyle name="Normal 2 2 12 5" xfId="2784"/>
    <cellStyle name="Normal 2 2 12 6" xfId="2785"/>
    <cellStyle name="Normal 2 2 12 7" xfId="2786"/>
    <cellStyle name="Normal 2 2 13" xfId="2787"/>
    <cellStyle name="Normal 2 2 13 2" xfId="2788"/>
    <cellStyle name="Normal 2 2 13 3" xfId="2789"/>
    <cellStyle name="Normal 2 2 13 4" xfId="2790"/>
    <cellStyle name="Normal 2 2 13 5" xfId="2791"/>
    <cellStyle name="Normal 2 2 13 6" xfId="2792"/>
    <cellStyle name="Normal 2 2 13 7" xfId="2793"/>
    <cellStyle name="Normal 2 2 14" xfId="2794"/>
    <cellStyle name="Normal 2 2 14 2" xfId="2795"/>
    <cellStyle name="Normal 2 2 14 3" xfId="2796"/>
    <cellStyle name="Normal 2 2 14 4" xfId="2797"/>
    <cellStyle name="Normal 2 2 14 5" xfId="2798"/>
    <cellStyle name="Normal 2 2 14 6" xfId="2799"/>
    <cellStyle name="Normal 2 2 14 7" xfId="2800"/>
    <cellStyle name="Normal 2 2 15" xfId="2801"/>
    <cellStyle name="Normal 2 2 15 2" xfId="2802"/>
    <cellStyle name="Normal 2 2 15 3" xfId="2803"/>
    <cellStyle name="Normal 2 2 15 4" xfId="2804"/>
    <cellStyle name="Normal 2 2 15 5" xfId="2805"/>
    <cellStyle name="Normal 2 2 15 6" xfId="2806"/>
    <cellStyle name="Normal 2 2 15 7" xfId="2807"/>
    <cellStyle name="Normal 2 2 16" xfId="2808"/>
    <cellStyle name="Normal 2 2 16 2" xfId="2809"/>
    <cellStyle name="Normal 2 2 16 3" xfId="2810"/>
    <cellStyle name="Normal 2 2 16 4" xfId="2811"/>
    <cellStyle name="Normal 2 2 16 5" xfId="2812"/>
    <cellStyle name="Normal 2 2 16 6" xfId="2813"/>
    <cellStyle name="Normal 2 2 16 7" xfId="2814"/>
    <cellStyle name="Normal 2 2 17" xfId="2815"/>
    <cellStyle name="Normal 2 2 17 2" xfId="2816"/>
    <cellStyle name="Normal 2 2 17 3" xfId="2817"/>
    <cellStyle name="Normal 2 2 17 4" xfId="2818"/>
    <cellStyle name="Normal 2 2 17 5" xfId="2819"/>
    <cellStyle name="Normal 2 2 17 6" xfId="2820"/>
    <cellStyle name="Normal 2 2 17 7" xfId="2821"/>
    <cellStyle name="Normal 2 2 18" xfId="2822"/>
    <cellStyle name="Normal 2 2 18 2" xfId="2823"/>
    <cellStyle name="Normal 2 2 18 3" xfId="2824"/>
    <cellStyle name="Normal 2 2 18 4" xfId="2825"/>
    <cellStyle name="Normal 2 2 18 5" xfId="2826"/>
    <cellStyle name="Normal 2 2 18 6" xfId="2827"/>
    <cellStyle name="Normal 2 2 18 7" xfId="2828"/>
    <cellStyle name="Normal 2 2 19" xfId="2829"/>
    <cellStyle name="Normal 2 2 19 2" xfId="2830"/>
    <cellStyle name="Normal 2 2 19 3" xfId="2831"/>
    <cellStyle name="Normal 2 2 19 4" xfId="2832"/>
    <cellStyle name="Normal 2 2 19 5" xfId="2833"/>
    <cellStyle name="Normal 2 2 19 6" xfId="2834"/>
    <cellStyle name="Normal 2 2 19 7" xfId="2835"/>
    <cellStyle name="Normal 2 2 2" xfId="2836"/>
    <cellStyle name="Normal 2 2 2 2" xfId="2837"/>
    <cellStyle name="Normal 2 2 2 2 10" xfId="2838"/>
    <cellStyle name="Normal 2 2 2 2 11" xfId="2839"/>
    <cellStyle name="Normal 2 2 2 2 12" xfId="2840"/>
    <cellStyle name="Normal 2 2 2 2 13" xfId="2841"/>
    <cellStyle name="Normal 2 2 2 2 14" xfId="2842"/>
    <cellStyle name="Normal 2 2 2 2 15" xfId="2843"/>
    <cellStyle name="Normal 2 2 2 2 2" xfId="2844"/>
    <cellStyle name="Normal 2 2 2 2 2 2" xfId="2845"/>
    <cellStyle name="Normal 2 2 2 2 2 2 2" xfId="2846"/>
    <cellStyle name="Normal 2 2 2 2 2 2 2 2" xfId="2847"/>
    <cellStyle name="Normal 2 2 2 2 2 2 2 2 2" xfId="2848"/>
    <cellStyle name="Normal 2 2 2 2 2 2 2 2 2 2" xfId="2849"/>
    <cellStyle name="Normal 2 2 2 2 2 2 2 2 2 2 2" xfId="2850"/>
    <cellStyle name="Normal 2 2 2 2 2 2 2 2 2 2 2 2" xfId="2851"/>
    <cellStyle name="Normal 2 2 2 2 2 2 2 2 2 2 2 2 2" xfId="2852"/>
    <cellStyle name="Normal 2 2 2 2 2 2 2 2 2 2 2 2 2 2" xfId="2853"/>
    <cellStyle name="Normal 2 2 2 2 2 2 2 2 2 2 2 2 3" xfId="2854"/>
    <cellStyle name="Normal 2 2 2 2 2 2 2 2 2 2 2 2 4" xfId="2855"/>
    <cellStyle name="Normal 2 2 2 2 2 2 2 2 2 2 2 2 5" xfId="2856"/>
    <cellStyle name="Normal 2 2 2 2 2 2 2 2 2 2 2 2 6" xfId="2857"/>
    <cellStyle name="Normal 2 2 2 2 2 2 2 2 2 2 2 2 7" xfId="2858"/>
    <cellStyle name="Normal 2 2 2 2 2 2 2 2 2 2 2 3" xfId="2859"/>
    <cellStyle name="Normal 2 2 2 2 2 2 2 2 2 2 2 4" xfId="2860"/>
    <cellStyle name="Normal 2 2 2 2 2 2 2 2 2 2 3" xfId="2861"/>
    <cellStyle name="Normal 2 2 2 2 2 2 2 2 2 2 4" xfId="2862"/>
    <cellStyle name="Normal 2 2 2 2 2 2 2 2 2 2 5" xfId="2863"/>
    <cellStyle name="Normal 2 2 2 2 2 2 2 2 2 2 5 2" xfId="2864"/>
    <cellStyle name="Normal 2 2 2 2 2 2 2 2 2 2 5 2 2" xfId="2865"/>
    <cellStyle name="Normal 2 2 2 2 2 2 2 2 2 2 5 2 2 2" xfId="2866"/>
    <cellStyle name="Normal 2 2 2 2 2 2 2 2 2 2 5 2 2 3" xfId="2867"/>
    <cellStyle name="Normal 2 2 2 2 2 2 2 2 2 2 5 2 3" xfId="2868"/>
    <cellStyle name="Normal 2 2 2 2 2 2 2 2 2 2 5 2 4" xfId="2869"/>
    <cellStyle name="Normal 2 2 2 2 2 2 2 2 2 2 5 2 5" xfId="2870"/>
    <cellStyle name="Normal 2 2 2 2 2 2 2 2 2 2 5 3" xfId="2871"/>
    <cellStyle name="Normal 2 2 2 2 2 2 2 2 2 2 5 3 2" xfId="2872"/>
    <cellStyle name="Normal 2 2 2 2 2 2 2 2 2 2 5 3 3" xfId="2873"/>
    <cellStyle name="Normal 2 2 2 2 2 2 2 2 2 2 5 4" xfId="2874"/>
    <cellStyle name="Normal 2 2 2 2 2 2 2 2 2 2 5 5" xfId="2875"/>
    <cellStyle name="Normal 2 2 2 2 2 2 2 2 2 2 6" xfId="2876"/>
    <cellStyle name="Normal 2 2 2 2 2 2 2 2 2 2 7" xfId="2877"/>
    <cellStyle name="Normal 2 2 2 2 2 2 2 2 2 2 8" xfId="2878"/>
    <cellStyle name="Normal 2 2 2 2 2 2 2 2 2 3" xfId="2879"/>
    <cellStyle name="Normal 2 2 2 2 2 2 2 2 2 4" xfId="2880"/>
    <cellStyle name="Normal 2 2 2 2 2 2 2 2 3" xfId="2881"/>
    <cellStyle name="Normal 2 2 2 2 2 2 2 2 3 2" xfId="2882"/>
    <cellStyle name="Normal 2 2 2 2 2 2 2 2 3 3" xfId="2883"/>
    <cellStyle name="Normal 2 2 2 2 2 2 2 2 3 4" xfId="2884"/>
    <cellStyle name="Normal 2 2 2 2 2 2 2 2 3 5" xfId="2885"/>
    <cellStyle name="Normal 2 2 2 2 2 2 2 2 3 6" xfId="2886"/>
    <cellStyle name="Normal 2 2 2 2 2 2 2 2 4" xfId="2887"/>
    <cellStyle name="Normal 2 2 2 2 2 2 2 2 5" xfId="2888"/>
    <cellStyle name="Normal 2 2 2 2 2 2 2 2 6" xfId="2889"/>
    <cellStyle name="Normal 2 2 2 2 2 2 2 2 6 2" xfId="2890"/>
    <cellStyle name="Normal 2 2 2 2 2 2 2 2 6 2 2" xfId="2891"/>
    <cellStyle name="Normal 2 2 2 2 2 2 2 2 6 2 2 2" xfId="2892"/>
    <cellStyle name="Normal 2 2 2 2 2 2 2 2 6 2 2 3" xfId="2893"/>
    <cellStyle name="Normal 2 2 2 2 2 2 2 2 6 2 3" xfId="2894"/>
    <cellStyle name="Normal 2 2 2 2 2 2 2 2 6 2 4" xfId="2895"/>
    <cellStyle name="Normal 2 2 2 2 2 2 2 2 6 2 5" xfId="2896"/>
    <cellStyle name="Normal 2 2 2 2 2 2 2 2 6 3" xfId="2897"/>
    <cellStyle name="Normal 2 2 2 2 2 2 2 2 6 3 2" xfId="2898"/>
    <cellStyle name="Normal 2 2 2 2 2 2 2 2 6 3 3" xfId="2899"/>
    <cellStyle name="Normal 2 2 2 2 2 2 2 2 6 4" xfId="2900"/>
    <cellStyle name="Normal 2 2 2 2 2 2 2 2 6 5" xfId="2901"/>
    <cellStyle name="Normal 2 2 2 2 2 2 2 2 7" xfId="2902"/>
    <cellStyle name="Normal 2 2 2 2 2 2 2 2 8" xfId="2903"/>
    <cellStyle name="Normal 2 2 2 2 2 2 2 2 9" xfId="2904"/>
    <cellStyle name="Normal 2 2 2 2 2 2 2 3" xfId="2905"/>
    <cellStyle name="Normal 2 2 2 2 2 2 2 4" xfId="2906"/>
    <cellStyle name="Normal 2 2 2 2 2 2 2 5" xfId="2907"/>
    <cellStyle name="Normal 2 2 2 2 2 2 3" xfId="2908"/>
    <cellStyle name="Normal 2 2 2 2 2 2 3 2" xfId="2909"/>
    <cellStyle name="Normal 2 2 2 2 2 2 3 3" xfId="2910"/>
    <cellStyle name="Normal 2 2 2 2 2 2 3 4" xfId="2911"/>
    <cellStyle name="Normal 2 2 2 2 2 2 3 5" xfId="2912"/>
    <cellStyle name="Normal 2 2 2 2 2 2 3 6" xfId="2913"/>
    <cellStyle name="Normal 2 2 2 2 2 2 4" xfId="2914"/>
    <cellStyle name="Normal 2 2 2 2 2 2 5" xfId="2915"/>
    <cellStyle name="Normal 2 2 2 2 2 2 6" xfId="2916"/>
    <cellStyle name="Normal 2 2 2 2 2 2 6 2" xfId="2917"/>
    <cellStyle name="Normal 2 2 2 2 2 2 6 2 2" xfId="2918"/>
    <cellStyle name="Normal 2 2 2 2 2 2 6 2 2 2" xfId="2919"/>
    <cellStyle name="Normal 2 2 2 2 2 2 6 2 2 3" xfId="2920"/>
    <cellStyle name="Normal 2 2 2 2 2 2 6 2 3" xfId="2921"/>
    <cellStyle name="Normal 2 2 2 2 2 2 6 2 4" xfId="2922"/>
    <cellStyle name="Normal 2 2 2 2 2 2 6 2 5" xfId="2923"/>
    <cellStyle name="Normal 2 2 2 2 2 2 6 3" xfId="2924"/>
    <cellStyle name="Normal 2 2 2 2 2 2 6 3 2" xfId="2925"/>
    <cellStyle name="Normal 2 2 2 2 2 2 6 3 3" xfId="2926"/>
    <cellStyle name="Normal 2 2 2 2 2 2 6 4" xfId="2927"/>
    <cellStyle name="Normal 2 2 2 2 2 2 6 5" xfId="2928"/>
    <cellStyle name="Normal 2 2 2 2 2 2 7" xfId="2929"/>
    <cellStyle name="Normal 2 2 2 2 2 2 8" xfId="2930"/>
    <cellStyle name="Normal 2 2 2 2 2 2 9" xfId="2931"/>
    <cellStyle name="Normal 2 2 2 2 2 3" xfId="2932"/>
    <cellStyle name="Normal 2 2 2 2 2 4" xfId="2933"/>
    <cellStyle name="Normal 2 2 2 2 2 5" xfId="2934"/>
    <cellStyle name="Normal 2 2 2 2 2 6" xfId="2935"/>
    <cellStyle name="Normal 2 2 2 2 3" xfId="2936"/>
    <cellStyle name="Normal 2 2 2 2 3 2" xfId="2937"/>
    <cellStyle name="Normal 2 2 2 2 3 3" xfId="2938"/>
    <cellStyle name="Normal 2 2 2 2 3 4" xfId="2939"/>
    <cellStyle name="Normal 2 2 2 2 3 5" xfId="2940"/>
    <cellStyle name="Normal 2 2 2 2 3 6" xfId="2941"/>
    <cellStyle name="Normal 2 2 2 2 4" xfId="2942"/>
    <cellStyle name="Normal 2 2 2 2 4 2" xfId="2943"/>
    <cellStyle name="Normal 2 2 2 2 4 3" xfId="2944"/>
    <cellStyle name="Normal 2 2 2 2 4 4" xfId="2945"/>
    <cellStyle name="Normal 2 2 2 2 4 5" xfId="2946"/>
    <cellStyle name="Normal 2 2 2 2 4 6" xfId="2947"/>
    <cellStyle name="Normal 2 2 2 2 5" xfId="2948"/>
    <cellStyle name="Normal 2 2 2 2 6" xfId="2949"/>
    <cellStyle name="Normal 2 2 2 2 7" xfId="2950"/>
    <cellStyle name="Normal 2 2 2 2 7 2" xfId="2951"/>
    <cellStyle name="Normal 2 2 2 2 7 2 2" xfId="2952"/>
    <cellStyle name="Normal 2 2 2 2 7 2 2 2" xfId="2953"/>
    <cellStyle name="Normal 2 2 2 2 7 2 2 3" xfId="2954"/>
    <cellStyle name="Normal 2 2 2 2 7 2 3" xfId="2955"/>
    <cellStyle name="Normal 2 2 2 2 7 2 4" xfId="2956"/>
    <cellStyle name="Normal 2 2 2 2 7 2 5" xfId="2957"/>
    <cellStyle name="Normal 2 2 2 2 7 3" xfId="2958"/>
    <cellStyle name="Normal 2 2 2 2 7 3 2" xfId="2959"/>
    <cellStyle name="Normal 2 2 2 2 7 3 3" xfId="2960"/>
    <cellStyle name="Normal 2 2 2 2 7 4" xfId="2961"/>
    <cellStyle name="Normal 2 2 2 2 7 5" xfId="2962"/>
    <cellStyle name="Normal 2 2 2 2 8" xfId="2963"/>
    <cellStyle name="Normal 2 2 2 2 9" xfId="2964"/>
    <cellStyle name="Normal 2 2 2 3" xfId="2965"/>
    <cellStyle name="Normal 2 2 2 4" xfId="2966"/>
    <cellStyle name="Normal 2 2 2 5" xfId="2967"/>
    <cellStyle name="Normal 2 2 2 6" xfId="2968"/>
    <cellStyle name="Normal 2 2 2 7" xfId="2969"/>
    <cellStyle name="Normal 2 2 2 7 2" xfId="2970"/>
    <cellStyle name="Normal 2 2 2 7 3" xfId="2971"/>
    <cellStyle name="Normal 2 2 2 7 4" xfId="2972"/>
    <cellStyle name="Normal 2 2 2 7 5" xfId="2973"/>
    <cellStyle name="Normal 2 2 2 8" xfId="2974"/>
    <cellStyle name="Normal 2 2 20" xfId="2975"/>
    <cellStyle name="Normal 2 2 20 2" xfId="2976"/>
    <cellStyle name="Normal 2 2 20 3" xfId="2977"/>
    <cellStyle name="Normal 2 2 20 4" xfId="2978"/>
    <cellStyle name="Normal 2 2 20 5" xfId="2979"/>
    <cellStyle name="Normal 2 2 20 6" xfId="2980"/>
    <cellStyle name="Normal 2 2 20 7" xfId="2981"/>
    <cellStyle name="Normal 2 2 21" xfId="2982"/>
    <cellStyle name="Normal 2 2 21 2" xfId="2983"/>
    <cellStyle name="Normal 2 2 21 3" xfId="2984"/>
    <cellStyle name="Normal 2 2 21 4" xfId="2985"/>
    <cellStyle name="Normal 2 2 21 5" xfId="2986"/>
    <cellStyle name="Normal 2 2 21 6" xfId="2987"/>
    <cellStyle name="Normal 2 2 21 7" xfId="2988"/>
    <cellStyle name="Normal 2 2 22" xfId="2989"/>
    <cellStyle name="Normal 2 2 22 2" xfId="2990"/>
    <cellStyle name="Normal 2 2 22 3" xfId="2991"/>
    <cellStyle name="Normal 2 2 22 4" xfId="2992"/>
    <cellStyle name="Normal 2 2 22 5" xfId="2993"/>
    <cellStyle name="Normal 2 2 22 6" xfId="2994"/>
    <cellStyle name="Normal 2 2 22 7" xfId="2995"/>
    <cellStyle name="Normal 2 2 23" xfId="2996"/>
    <cellStyle name="Normal 2 2 23 2" xfId="2997"/>
    <cellStyle name="Normal 2 2 23 3" xfId="2998"/>
    <cellStyle name="Normal 2 2 23 4" xfId="2999"/>
    <cellStyle name="Normal 2 2 23 5" xfId="3000"/>
    <cellStyle name="Normal 2 2 23 6" xfId="3001"/>
    <cellStyle name="Normal 2 2 23 7" xfId="3002"/>
    <cellStyle name="Normal 2 2 24" xfId="3003"/>
    <cellStyle name="Normal 2 2 24 2" xfId="3004"/>
    <cellStyle name="Normal 2 2 24 3" xfId="3005"/>
    <cellStyle name="Normal 2 2 24 4" xfId="3006"/>
    <cellStyle name="Normal 2 2 24 5" xfId="3007"/>
    <cellStyle name="Normal 2 2 24 6" xfId="3008"/>
    <cellStyle name="Normal 2 2 24 7" xfId="3009"/>
    <cellStyle name="Normal 2 2 25" xfId="3010"/>
    <cellStyle name="Normal 2 2 25 2" xfId="3011"/>
    <cellStyle name="Normal 2 2 25 3" xfId="3012"/>
    <cellStyle name="Normal 2 2 25 4" xfId="3013"/>
    <cellStyle name="Normal 2 2 25 5" xfId="3014"/>
    <cellStyle name="Normal 2 2 25 6" xfId="3015"/>
    <cellStyle name="Normal 2 2 25 7" xfId="3016"/>
    <cellStyle name="Normal 2 2 26" xfId="3017"/>
    <cellStyle name="Normal 2 2 26 2" xfId="3018"/>
    <cellStyle name="Normal 2 2 26 3" xfId="3019"/>
    <cellStyle name="Normal 2 2 26 4" xfId="3020"/>
    <cellStyle name="Normal 2 2 26 5" xfId="3021"/>
    <cellStyle name="Normal 2 2 26 6" xfId="3022"/>
    <cellStyle name="Normal 2 2 26 7" xfId="3023"/>
    <cellStyle name="Normal 2 2 27" xfId="3024"/>
    <cellStyle name="Normal 2 2 27 2" xfId="3025"/>
    <cellStyle name="Normal 2 2 27 3" xfId="3026"/>
    <cellStyle name="Normal 2 2 27 4" xfId="3027"/>
    <cellStyle name="Normal 2 2 27 5" xfId="3028"/>
    <cellStyle name="Normal 2 2 27 6" xfId="3029"/>
    <cellStyle name="Normal 2 2 27 7" xfId="3030"/>
    <cellStyle name="Normal 2 2 28" xfId="3031"/>
    <cellStyle name="Normal 2 2 28 2" xfId="3032"/>
    <cellStyle name="Normal 2 2 28 3" xfId="3033"/>
    <cellStyle name="Normal 2 2 28 4" xfId="3034"/>
    <cellStyle name="Normal 2 2 28 5" xfId="3035"/>
    <cellStyle name="Normal 2 2 28 6" xfId="3036"/>
    <cellStyle name="Normal 2 2 28 7" xfId="3037"/>
    <cellStyle name="Normal 2 2 29" xfId="3038"/>
    <cellStyle name="Normal 2 2 29 2" xfId="3039"/>
    <cellStyle name="Normal 2 2 29 3" xfId="3040"/>
    <cellStyle name="Normal 2 2 29 4" xfId="3041"/>
    <cellStyle name="Normal 2 2 29 5" xfId="3042"/>
    <cellStyle name="Normal 2 2 29 6" xfId="3043"/>
    <cellStyle name="Normal 2 2 29 7" xfId="3044"/>
    <cellStyle name="Normal 2 2 3" xfId="3045"/>
    <cellStyle name="Normal 2 2 3 2" xfId="3046"/>
    <cellStyle name="Normal 2 2 3 3" xfId="3047"/>
    <cellStyle name="Normal 2 2 3 4" xfId="3048"/>
    <cellStyle name="Normal 2 2 3 5" xfId="3049"/>
    <cellStyle name="Normal 2 2 3 6" xfId="3050"/>
    <cellStyle name="Normal 2 2 3 7" xfId="3051"/>
    <cellStyle name="Normal 2 2 30" xfId="3052"/>
    <cellStyle name="Normal 2 2 30 2" xfId="3053"/>
    <cellStyle name="Normal 2 2 30 3" xfId="3054"/>
    <cellStyle name="Normal 2 2 30 4" xfId="3055"/>
    <cellStyle name="Normal 2 2 30 5" xfId="3056"/>
    <cellStyle name="Normal 2 2 30 6" xfId="3057"/>
    <cellStyle name="Normal 2 2 30 7" xfId="3058"/>
    <cellStyle name="Normal 2 2 31" xfId="3059"/>
    <cellStyle name="Normal 2 2 31 2" xfId="3060"/>
    <cellStyle name="Normal 2 2 31 3" xfId="3061"/>
    <cellStyle name="Normal 2 2 31 4" xfId="3062"/>
    <cellStyle name="Normal 2 2 31 5" xfId="3063"/>
    <cellStyle name="Normal 2 2 31 6" xfId="3064"/>
    <cellStyle name="Normal 2 2 31 7" xfId="3065"/>
    <cellStyle name="Normal 2 2 32" xfId="3066"/>
    <cellStyle name="Normal 2 2 32 2" xfId="3067"/>
    <cellStyle name="Normal 2 2 32 3" xfId="3068"/>
    <cellStyle name="Normal 2 2 32 4" xfId="3069"/>
    <cellStyle name="Normal 2 2 32 5" xfId="3070"/>
    <cellStyle name="Normal 2 2 32 6" xfId="3071"/>
    <cellStyle name="Normal 2 2 32 7" xfId="3072"/>
    <cellStyle name="Normal 2 2 33" xfId="3073"/>
    <cellStyle name="Normal 2 2 33 2" xfId="3074"/>
    <cellStyle name="Normal 2 2 33 3" xfId="3075"/>
    <cellStyle name="Normal 2 2 33 4" xfId="3076"/>
    <cellStyle name="Normal 2 2 33 5" xfId="3077"/>
    <cellStyle name="Normal 2 2 33 6" xfId="3078"/>
    <cellStyle name="Normal 2 2 33 7" xfId="3079"/>
    <cellStyle name="Normal 2 2 34" xfId="3080"/>
    <cellStyle name="Normal 2 2 34 2" xfId="3081"/>
    <cellStyle name="Normal 2 2 34 3" xfId="3082"/>
    <cellStyle name="Normal 2 2 34 4" xfId="3083"/>
    <cellStyle name="Normal 2 2 34 5" xfId="3084"/>
    <cellStyle name="Normal 2 2 34 6" xfId="3085"/>
    <cellStyle name="Normal 2 2 34 7" xfId="3086"/>
    <cellStyle name="Normal 2 2 35" xfId="3087"/>
    <cellStyle name="Normal 2 2 35 2" xfId="3088"/>
    <cellStyle name="Normal 2 2 35 3" xfId="3089"/>
    <cellStyle name="Normal 2 2 35 4" xfId="3090"/>
    <cellStyle name="Normal 2 2 35 5" xfId="3091"/>
    <cellStyle name="Normal 2 2 35 6" xfId="3092"/>
    <cellStyle name="Normal 2 2 35 7" xfId="3093"/>
    <cellStyle name="Normal 2 2 36" xfId="3094"/>
    <cellStyle name="Normal 2 2 36 2" xfId="3095"/>
    <cellStyle name="Normal 2 2 36 3" xfId="3096"/>
    <cellStyle name="Normal 2 2 36 4" xfId="3097"/>
    <cellStyle name="Normal 2 2 36 5" xfId="3098"/>
    <cellStyle name="Normal 2 2 36 6" xfId="3099"/>
    <cellStyle name="Normal 2 2 36 7" xfId="3100"/>
    <cellStyle name="Normal 2 2 37" xfId="3101"/>
    <cellStyle name="Normal 2 2 37 2" xfId="3102"/>
    <cellStyle name="Normal 2 2 37 3" xfId="3103"/>
    <cellStyle name="Normal 2 2 37 4" xfId="3104"/>
    <cellStyle name="Normal 2 2 37 5" xfId="3105"/>
    <cellStyle name="Normal 2 2 37 6" xfId="3106"/>
    <cellStyle name="Normal 2 2 37 7" xfId="3107"/>
    <cellStyle name="Normal 2 2 38" xfId="3108"/>
    <cellStyle name="Normal 2 2 38 2" xfId="3109"/>
    <cellStyle name="Normal 2 2 38 3" xfId="3110"/>
    <cellStyle name="Normal 2 2 38 4" xfId="3111"/>
    <cellStyle name="Normal 2 2 38 5" xfId="3112"/>
    <cellStyle name="Normal 2 2 38 6" xfId="3113"/>
    <cellStyle name="Normal 2 2 38 7" xfId="3114"/>
    <cellStyle name="Normal 2 2 39" xfId="3115"/>
    <cellStyle name="Normal 2 2 39 2" xfId="3116"/>
    <cellStyle name="Normal 2 2 39 3" xfId="3117"/>
    <cellStyle name="Normal 2 2 39 4" xfId="3118"/>
    <cellStyle name="Normal 2 2 39 5" xfId="3119"/>
    <cellStyle name="Normal 2 2 39 6" xfId="3120"/>
    <cellStyle name="Normal 2 2 39 7" xfId="3121"/>
    <cellStyle name="Normal 2 2 4" xfId="3122"/>
    <cellStyle name="Normal 2 2 4 2" xfId="3123"/>
    <cellStyle name="Normal 2 2 4 3" xfId="3124"/>
    <cellStyle name="Normal 2 2 4 4" xfId="3125"/>
    <cellStyle name="Normal 2 2 4 5" xfId="3126"/>
    <cellStyle name="Normal 2 2 4 6" xfId="3127"/>
    <cellStyle name="Normal 2 2 4 7" xfId="3128"/>
    <cellStyle name="Normal 2 2 40" xfId="3129"/>
    <cellStyle name="Normal 2 2 40 2" xfId="3130"/>
    <cellStyle name="Normal 2 2 40 3" xfId="3131"/>
    <cellStyle name="Normal 2 2 40 4" xfId="3132"/>
    <cellStyle name="Normal 2 2 40 5" xfId="3133"/>
    <cellStyle name="Normal 2 2 40 6" xfId="3134"/>
    <cellStyle name="Normal 2 2 40 7" xfId="3135"/>
    <cellStyle name="Normal 2 2 41" xfId="3136"/>
    <cellStyle name="Normal 2 2 41 2" xfId="3137"/>
    <cellStyle name="Normal 2 2 41 3" xfId="3138"/>
    <cellStyle name="Normal 2 2 41 4" xfId="3139"/>
    <cellStyle name="Normal 2 2 41 5" xfId="3140"/>
    <cellStyle name="Normal 2 2 41 6" xfId="3141"/>
    <cellStyle name="Normal 2 2 41 7" xfId="3142"/>
    <cellStyle name="Normal 2 2 42" xfId="3143"/>
    <cellStyle name="Normal 2 2 42 2" xfId="3144"/>
    <cellStyle name="Normal 2 2 42 3" xfId="3145"/>
    <cellStyle name="Normal 2 2 42 4" xfId="3146"/>
    <cellStyle name="Normal 2 2 42 5" xfId="3147"/>
    <cellStyle name="Normal 2 2 42 6" xfId="3148"/>
    <cellStyle name="Normal 2 2 42 7" xfId="3149"/>
    <cellStyle name="Normal 2 2 43" xfId="3150"/>
    <cellStyle name="Normal 2 2 43 2" xfId="3151"/>
    <cellStyle name="Normal 2 2 43 3" xfId="3152"/>
    <cellStyle name="Normal 2 2 43 4" xfId="3153"/>
    <cellStyle name="Normal 2 2 43 5" xfId="3154"/>
    <cellStyle name="Normal 2 2 43 6" xfId="3155"/>
    <cellStyle name="Normal 2 2 43 7" xfId="3156"/>
    <cellStyle name="Normal 2 2 44" xfId="3157"/>
    <cellStyle name="Normal 2 2 44 2" xfId="3158"/>
    <cellStyle name="Normal 2 2 44 3" xfId="3159"/>
    <cellStyle name="Normal 2 2 44 4" xfId="3160"/>
    <cellStyle name="Normal 2 2 44 5" xfId="3161"/>
    <cellStyle name="Normal 2 2 44 6" xfId="3162"/>
    <cellStyle name="Normal 2 2 44 7" xfId="3163"/>
    <cellStyle name="Normal 2 2 45" xfId="3164"/>
    <cellStyle name="Normal 2 2 45 2" xfId="3165"/>
    <cellStyle name="Normal 2 2 45 3" xfId="3166"/>
    <cellStyle name="Normal 2 2 45 4" xfId="3167"/>
    <cellStyle name="Normal 2 2 45 5" xfId="3168"/>
    <cellStyle name="Normal 2 2 45 6" xfId="3169"/>
    <cellStyle name="Normal 2 2 45 7" xfId="3170"/>
    <cellStyle name="Normal 2 2 46" xfId="3171"/>
    <cellStyle name="Normal 2 2 46 2" xfId="3172"/>
    <cellStyle name="Normal 2 2 46 3" xfId="3173"/>
    <cellStyle name="Normal 2 2 46 4" xfId="3174"/>
    <cellStyle name="Normal 2 2 46 5" xfId="3175"/>
    <cellStyle name="Normal 2 2 46 6" xfId="3176"/>
    <cellStyle name="Normal 2 2 46 7" xfId="3177"/>
    <cellStyle name="Normal 2 2 47" xfId="3178"/>
    <cellStyle name="Normal 2 2 47 2" xfId="3179"/>
    <cellStyle name="Normal 2 2 47 2 2" xfId="3180"/>
    <cellStyle name="Normal 2 2 47 2 3" xfId="3181"/>
    <cellStyle name="Normal 2 2 47 2 4" xfId="3182"/>
    <cellStyle name="Normal 2 2 47 2 5" xfId="3183"/>
    <cellStyle name="Normal 2 2 47 3" xfId="3184"/>
    <cellStyle name="Normal 2 2 47 4" xfId="3185"/>
    <cellStyle name="Normal 2 2 47 5" xfId="3186"/>
    <cellStyle name="Normal 2 2 47 6" xfId="3187"/>
    <cellStyle name="Normal 2 2 48" xfId="3188"/>
    <cellStyle name="Normal 2 2 48 2" xfId="3189"/>
    <cellStyle name="Normal 2 2 48 2 2" xfId="3190"/>
    <cellStyle name="Normal 2 2 48 2 2 2" xfId="3191"/>
    <cellStyle name="Normal 2 2 48 2 2 3" xfId="3192"/>
    <cellStyle name="Normal 2 2 48 2 2 4" xfId="3193"/>
    <cellStyle name="Normal 2 2 48 2 2 5" xfId="3194"/>
    <cellStyle name="Normal 2 2 48 2 3" xfId="3195"/>
    <cellStyle name="Normal 2 2 48 2 4" xfId="3196"/>
    <cellStyle name="Normal 2 2 48 2 5" xfId="3197"/>
    <cellStyle name="Normal 2 2 48 2 6" xfId="3198"/>
    <cellStyle name="Normal 2 2 48 3" xfId="3199"/>
    <cellStyle name="Normal 2 2 48 3 2" xfId="3200"/>
    <cellStyle name="Normal 2 2 48 3 2 2" xfId="3201"/>
    <cellStyle name="Normal 2 2 48 3 2 3" xfId="3202"/>
    <cellStyle name="Normal 2 2 48 3 2 4" xfId="3203"/>
    <cellStyle name="Normal 2 2 48 3 2 5" xfId="3204"/>
    <cellStyle name="Normal 2 2 48 3 3" xfId="3205"/>
    <cellStyle name="Normal 2 2 48 3 4" xfId="3206"/>
    <cellStyle name="Normal 2 2 48 3 5" xfId="3207"/>
    <cellStyle name="Normal 2 2 48 3 6" xfId="3208"/>
    <cellStyle name="Normal 2 2 48 4" xfId="3209"/>
    <cellStyle name="Normal 2 2 48 4 2" xfId="3210"/>
    <cellStyle name="Normal 2 2 48 4 3" xfId="3211"/>
    <cellStyle name="Normal 2 2 48 4 4" xfId="3212"/>
    <cellStyle name="Normal 2 2 48 4 5" xfId="3213"/>
    <cellStyle name="Normal 2 2 48 5" xfId="3214"/>
    <cellStyle name="Normal 2 2 48 6" xfId="3215"/>
    <cellStyle name="Normal 2 2 48 7" xfId="3216"/>
    <cellStyle name="Normal 2 2 48 8" xfId="3217"/>
    <cellStyle name="Normal 2 2 49" xfId="3218"/>
    <cellStyle name="Normal 2 2 49 2" xfId="3219"/>
    <cellStyle name="Normal 2 2 49 2 2" xfId="3220"/>
    <cellStyle name="Normal 2 2 49 2 2 2" xfId="3221"/>
    <cellStyle name="Normal 2 2 49 2 2 3" xfId="3222"/>
    <cellStyle name="Normal 2 2 49 2 2 4" xfId="3223"/>
    <cellStyle name="Normal 2 2 49 2 2 5" xfId="3224"/>
    <cellStyle name="Normal 2 2 49 2 3" xfId="3225"/>
    <cellStyle name="Normal 2 2 49 2 4" xfId="3226"/>
    <cellStyle name="Normal 2 2 49 2 5" xfId="3227"/>
    <cellStyle name="Normal 2 2 49 2 6" xfId="3228"/>
    <cellStyle name="Normal 2 2 49 3" xfId="3229"/>
    <cellStyle name="Normal 2 2 49 3 2" xfId="3230"/>
    <cellStyle name="Normal 2 2 49 3 2 2" xfId="3231"/>
    <cellStyle name="Normal 2 2 49 3 2 3" xfId="3232"/>
    <cellStyle name="Normal 2 2 49 3 2 4" xfId="3233"/>
    <cellStyle name="Normal 2 2 49 3 2 5" xfId="3234"/>
    <cellStyle name="Normal 2 2 49 3 3" xfId="3235"/>
    <cellStyle name="Normal 2 2 49 3 4" xfId="3236"/>
    <cellStyle name="Normal 2 2 49 3 5" xfId="3237"/>
    <cellStyle name="Normal 2 2 49 3 6" xfId="3238"/>
    <cellStyle name="Normal 2 2 49 4" xfId="3239"/>
    <cellStyle name="Normal 2 2 49 4 2" xfId="3240"/>
    <cellStyle name="Normal 2 2 49 4 3" xfId="3241"/>
    <cellStyle name="Normal 2 2 49 4 4" xfId="3242"/>
    <cellStyle name="Normal 2 2 49 4 5" xfId="3243"/>
    <cellStyle name="Normal 2 2 49 5" xfId="3244"/>
    <cellStyle name="Normal 2 2 49 6" xfId="3245"/>
    <cellStyle name="Normal 2 2 49 7" xfId="3246"/>
    <cellStyle name="Normal 2 2 49 8" xfId="3247"/>
    <cellStyle name="Normal 2 2 5" xfId="3248"/>
    <cellStyle name="Normal 2 2 5 2" xfId="3249"/>
    <cellStyle name="Normal 2 2 5 3" xfId="3250"/>
    <cellStyle name="Normal 2 2 5 4" xfId="3251"/>
    <cellStyle name="Normal 2 2 5 5" xfId="3252"/>
    <cellStyle name="Normal 2 2 5 6" xfId="3253"/>
    <cellStyle name="Normal 2 2 5 7" xfId="3254"/>
    <cellStyle name="Normal 2 2 50" xfId="3255"/>
    <cellStyle name="Normal 2 2 50 2" xfId="3256"/>
    <cellStyle name="Normal 2 2 50 2 2" xfId="3257"/>
    <cellStyle name="Normal 2 2 50 2 2 2" xfId="3258"/>
    <cellStyle name="Normal 2 2 50 2 2 3" xfId="3259"/>
    <cellStyle name="Normal 2 2 50 2 2 4" xfId="3260"/>
    <cellStyle name="Normal 2 2 50 2 2 5" xfId="3261"/>
    <cellStyle name="Normal 2 2 50 2 3" xfId="3262"/>
    <cellStyle name="Normal 2 2 50 2 4" xfId="3263"/>
    <cellStyle name="Normal 2 2 50 2 5" xfId="3264"/>
    <cellStyle name="Normal 2 2 50 2 6" xfId="3265"/>
    <cellStyle name="Normal 2 2 50 3" xfId="3266"/>
    <cellStyle name="Normal 2 2 50 3 2" xfId="3267"/>
    <cellStyle name="Normal 2 2 50 3 2 2" xfId="3268"/>
    <cellStyle name="Normal 2 2 50 3 2 3" xfId="3269"/>
    <cellStyle name="Normal 2 2 50 3 2 4" xfId="3270"/>
    <cellStyle name="Normal 2 2 50 3 2 5" xfId="3271"/>
    <cellStyle name="Normal 2 2 50 3 3" xfId="3272"/>
    <cellStyle name="Normal 2 2 50 3 4" xfId="3273"/>
    <cellStyle name="Normal 2 2 50 3 5" xfId="3274"/>
    <cellStyle name="Normal 2 2 50 3 6" xfId="3275"/>
    <cellStyle name="Normal 2 2 50 4" xfId="3276"/>
    <cellStyle name="Normal 2 2 50 4 2" xfId="3277"/>
    <cellStyle name="Normal 2 2 50 4 3" xfId="3278"/>
    <cellStyle name="Normal 2 2 50 4 4" xfId="3279"/>
    <cellStyle name="Normal 2 2 50 4 5" xfId="3280"/>
    <cellStyle name="Normal 2 2 50 5" xfId="3281"/>
    <cellStyle name="Normal 2 2 50 6" xfId="3282"/>
    <cellStyle name="Normal 2 2 50 7" xfId="3283"/>
    <cellStyle name="Normal 2 2 50 8" xfId="3284"/>
    <cellStyle name="Normal 2 2 51" xfId="3285"/>
    <cellStyle name="Normal 2 2 51 2" xfId="3286"/>
    <cellStyle name="Normal 2 2 51 3" xfId="3287"/>
    <cellStyle name="Normal 2 2 51 4" xfId="3288"/>
    <cellStyle name="Normal 2 2 51 5" xfId="3289"/>
    <cellStyle name="Normal 2 2 51 6" xfId="3290"/>
    <cellStyle name="Normal 2 2 51 7" xfId="3291"/>
    <cellStyle name="Normal 2 2 52" xfId="3292"/>
    <cellStyle name="Normal 2 2 52 2" xfId="3293"/>
    <cellStyle name="Normal 2 2 52 3" xfId="3294"/>
    <cellStyle name="Normal 2 2 52 4" xfId="3295"/>
    <cellStyle name="Normal 2 2 52 5" xfId="3296"/>
    <cellStyle name="Normal 2 2 52 6" xfId="3297"/>
    <cellStyle name="Normal 2 2 52 7" xfId="3298"/>
    <cellStyle name="Normal 2 2 53" xfId="3299"/>
    <cellStyle name="Normal 2 2 53 2" xfId="3300"/>
    <cellStyle name="Normal 2 2 53 2 2" xfId="3301"/>
    <cellStyle name="Normal 2 2 53 2 3" xfId="3302"/>
    <cellStyle name="Normal 2 2 53 2 4" xfId="3303"/>
    <cellStyle name="Normal 2 2 53 2 5" xfId="3304"/>
    <cellStyle name="Normal 2 2 53 3" xfId="3305"/>
    <cellStyle name="Normal 2 2 53 4" xfId="3306"/>
    <cellStyle name="Normal 2 2 53 5" xfId="3307"/>
    <cellStyle name="Normal 2 2 53 6" xfId="3308"/>
    <cellStyle name="Normal 2 2 54" xfId="3309"/>
    <cellStyle name="Normal 2 2 55" xfId="3310"/>
    <cellStyle name="Normal 2 2 55 2" xfId="3311"/>
    <cellStyle name="Normal 2 2 55 2 2" xfId="3312"/>
    <cellStyle name="Normal 2 2 55 2 3" xfId="3313"/>
    <cellStyle name="Normal 2 2 55 2 4" xfId="3314"/>
    <cellStyle name="Normal 2 2 55 2 5" xfId="3315"/>
    <cellStyle name="Normal 2 2 55 3" xfId="3316"/>
    <cellStyle name="Normal 2 2 55 4" xfId="3317"/>
    <cellStyle name="Normal 2 2 55 5" xfId="3318"/>
    <cellStyle name="Normal 2 2 55 6" xfId="3319"/>
    <cellStyle name="Normal 2 2 56" xfId="3320"/>
    <cellStyle name="Normal 2 2 56 2" xfId="3321"/>
    <cellStyle name="Normal 2 2 57" xfId="3322"/>
    <cellStyle name="Normal 2 2 58" xfId="3323"/>
    <cellStyle name="Normal 2 2 59" xfId="3324"/>
    <cellStyle name="Normal 2 2 6" xfId="3325"/>
    <cellStyle name="Normal 2 2 6 2" xfId="3326"/>
    <cellStyle name="Normal 2 2 6 3" xfId="3327"/>
    <cellStyle name="Normal 2 2 6 4" xfId="3328"/>
    <cellStyle name="Normal 2 2 6 5" xfId="3329"/>
    <cellStyle name="Normal 2 2 6 6" xfId="3330"/>
    <cellStyle name="Normal 2 2 6 7" xfId="3331"/>
    <cellStyle name="Normal 2 2 60" xfId="3332"/>
    <cellStyle name="Normal 2 2 7" xfId="3333"/>
    <cellStyle name="Normal 2 2 7 2" xfId="3334"/>
    <cellStyle name="Normal 2 2 7 3" xfId="3335"/>
    <cellStyle name="Normal 2 2 7 4" xfId="3336"/>
    <cellStyle name="Normal 2 2 7 5" xfId="3337"/>
    <cellStyle name="Normal 2 2 7 6" xfId="3338"/>
    <cellStyle name="Normal 2 2 7 7" xfId="3339"/>
    <cellStyle name="Normal 2 2 8" xfId="3340"/>
    <cellStyle name="Normal 2 2 8 2" xfId="3341"/>
    <cellStyle name="Normal 2 2 8 3" xfId="3342"/>
    <cellStyle name="Normal 2 2 8 4" xfId="3343"/>
    <cellStyle name="Normal 2 2 8 5" xfId="3344"/>
    <cellStyle name="Normal 2 2 8 6" xfId="3345"/>
    <cellStyle name="Normal 2 2 8 7" xfId="3346"/>
    <cellStyle name="Normal 2 2 9" xfId="3347"/>
    <cellStyle name="Normal 2 2 9 2" xfId="3348"/>
    <cellStyle name="Normal 2 2 9 3" xfId="3349"/>
    <cellStyle name="Normal 2 2 9 4" xfId="3350"/>
    <cellStyle name="Normal 2 2 9 5" xfId="3351"/>
    <cellStyle name="Normal 2 2 9 6" xfId="3352"/>
    <cellStyle name="Normal 2 2 9 7" xfId="3353"/>
    <cellStyle name="Normal 2 20" xfId="3354"/>
    <cellStyle name="Normal 2 20 2" xfId="3355"/>
    <cellStyle name="Normal 2 21" xfId="3356"/>
    <cellStyle name="Normal 2 21 2" xfId="3357"/>
    <cellStyle name="Normal 2 22" xfId="3358"/>
    <cellStyle name="Normal 2 22 2" xfId="3359"/>
    <cellStyle name="Normal 2 23" xfId="3360"/>
    <cellStyle name="Normal 2 23 2" xfId="3361"/>
    <cellStyle name="Normal 2 24" xfId="3362"/>
    <cellStyle name="Normal 2 24 2" xfId="3363"/>
    <cellStyle name="Normal 2 25" xfId="3364"/>
    <cellStyle name="Normal 2 25 2" xfId="3365"/>
    <cellStyle name="Normal 2 26" xfId="3366"/>
    <cellStyle name="Normal 2 26 2" xfId="3367"/>
    <cellStyle name="Normal 2 27" xfId="3368"/>
    <cellStyle name="Normal 2 27 2" xfId="3369"/>
    <cellStyle name="Normal 2 28" xfId="3370"/>
    <cellStyle name="Normal 2 28 2" xfId="3371"/>
    <cellStyle name="Normal 2 29" xfId="3372"/>
    <cellStyle name="Normal 2 29 2" xfId="3373"/>
    <cellStyle name="Normal 2 3" xfId="3374"/>
    <cellStyle name="Normal 2 3 2" xfId="3375"/>
    <cellStyle name="Normal 2 3 2 2" xfId="3376"/>
    <cellStyle name="Normal 2 3 2 2 2" xfId="3377"/>
    <cellStyle name="Normal 2 3 2 2 2 2" xfId="3378"/>
    <cellStyle name="Normal 2 3 2 2 2 3" xfId="3379"/>
    <cellStyle name="Normal 2 3 2 2 2 4" xfId="3380"/>
    <cellStyle name="Normal 2 3 2 2 2 5" xfId="3381"/>
    <cellStyle name="Normal 2 3 2 2 3" xfId="3382"/>
    <cellStyle name="Normal 2 3 2 2 4" xfId="3383"/>
    <cellStyle name="Normal 2 3 2 2 5" xfId="3384"/>
    <cellStyle name="Normal 2 3 2 2 6" xfId="3385"/>
    <cellStyle name="Normal 2 3 2 3" xfId="3386"/>
    <cellStyle name="Normal 2 3 2 3 2" xfId="3387"/>
    <cellStyle name="Normal 2 3 2 3 2 2" xfId="3388"/>
    <cellStyle name="Normal 2 3 2 3 2 3" xfId="3389"/>
    <cellStyle name="Normal 2 3 2 3 2 4" xfId="3390"/>
    <cellStyle name="Normal 2 3 2 3 2 5" xfId="3391"/>
    <cellStyle name="Normal 2 3 2 3 3" xfId="3392"/>
    <cellStyle name="Normal 2 3 2 3 4" xfId="3393"/>
    <cellStyle name="Normal 2 3 2 3 5" xfId="3394"/>
    <cellStyle name="Normal 2 3 2 3 6" xfId="3395"/>
    <cellStyle name="Normal 2 3 2 4" xfId="3396"/>
    <cellStyle name="Normal 2 3 2 4 2" xfId="3397"/>
    <cellStyle name="Normal 2 3 2 4 3" xfId="3398"/>
    <cellStyle name="Normal 2 3 2 4 4" xfId="3399"/>
    <cellStyle name="Normal 2 3 2 4 5" xfId="3400"/>
    <cellStyle name="Normal 2 3 2 5" xfId="3401"/>
    <cellStyle name="Normal 2 3 2 6" xfId="3402"/>
    <cellStyle name="Normal 2 3 2 7" xfId="3403"/>
    <cellStyle name="Normal 2 3 2 8" xfId="3404"/>
    <cellStyle name="Normal 2 3 3" xfId="3405"/>
    <cellStyle name="Normal 2 3 3 2" xfId="3406"/>
    <cellStyle name="Normal 2 3 3 2 2" xfId="3407"/>
    <cellStyle name="Normal 2 3 3 2 2 2" xfId="3408"/>
    <cellStyle name="Normal 2 3 3 2 2 3" xfId="3409"/>
    <cellStyle name="Normal 2 3 3 2 2 4" xfId="3410"/>
    <cellStyle name="Normal 2 3 3 2 2 5" xfId="3411"/>
    <cellStyle name="Normal 2 3 3 2 3" xfId="3412"/>
    <cellStyle name="Normal 2 3 3 2 4" xfId="3413"/>
    <cellStyle name="Normal 2 3 3 2 5" xfId="3414"/>
    <cellStyle name="Normal 2 3 3 2 6" xfId="3415"/>
    <cellStyle name="Normal 2 3 3 3" xfId="3416"/>
    <cellStyle name="Normal 2 3 3 3 2" xfId="3417"/>
    <cellStyle name="Normal 2 3 3 3 2 2" xfId="3418"/>
    <cellStyle name="Normal 2 3 3 3 2 3" xfId="3419"/>
    <cellStyle name="Normal 2 3 3 3 2 4" xfId="3420"/>
    <cellStyle name="Normal 2 3 3 3 2 5" xfId="3421"/>
    <cellStyle name="Normal 2 3 3 3 3" xfId="3422"/>
    <cellStyle name="Normal 2 3 3 3 4" xfId="3423"/>
    <cellStyle name="Normal 2 3 3 3 5" xfId="3424"/>
    <cellStyle name="Normal 2 3 3 3 6" xfId="3425"/>
    <cellStyle name="Normal 2 3 3 4" xfId="3426"/>
    <cellStyle name="Normal 2 3 3 4 2" xfId="3427"/>
    <cellStyle name="Normal 2 3 3 4 3" xfId="3428"/>
    <cellStyle name="Normal 2 3 3 4 4" xfId="3429"/>
    <cellStyle name="Normal 2 3 3 4 5" xfId="3430"/>
    <cellStyle name="Normal 2 3 3 5" xfId="3431"/>
    <cellStyle name="Normal 2 3 3 6" xfId="3432"/>
    <cellStyle name="Normal 2 3 3 7" xfId="3433"/>
    <cellStyle name="Normal 2 3 3 8" xfId="3434"/>
    <cellStyle name="Normal 2 3 4" xfId="3435"/>
    <cellStyle name="Normal 2 3 5" xfId="3436"/>
    <cellStyle name="Normal 2 30" xfId="3437"/>
    <cellStyle name="Normal 2 30 2" xfId="3438"/>
    <cellStyle name="Normal 2 31" xfId="3439"/>
    <cellStyle name="Normal 2 31 2" xfId="3440"/>
    <cellStyle name="Normal 2 32" xfId="3441"/>
    <cellStyle name="Normal 2 32 2" xfId="3442"/>
    <cellStyle name="Normal 2 33" xfId="3443"/>
    <cellStyle name="Normal 2 33 2" xfId="3444"/>
    <cellStyle name="Normal 2 34" xfId="3445"/>
    <cellStyle name="Normal 2 34 2" xfId="3446"/>
    <cellStyle name="Normal 2 35" xfId="3447"/>
    <cellStyle name="Normal 2 35 2" xfId="3448"/>
    <cellStyle name="Normal 2 36" xfId="3449"/>
    <cellStyle name="Normal 2 36 2" xfId="3450"/>
    <cellStyle name="Normal 2 37" xfId="3451"/>
    <cellStyle name="Normal 2 37 2" xfId="3452"/>
    <cellStyle name="Normal 2 38" xfId="3453"/>
    <cellStyle name="Normal 2 38 2" xfId="3454"/>
    <cellStyle name="Normal 2 39" xfId="3455"/>
    <cellStyle name="Normal 2 39 2" xfId="3456"/>
    <cellStyle name="Normal 2 4" xfId="3457"/>
    <cellStyle name="Normal 2 4 2" xfId="3458"/>
    <cellStyle name="Normal 2 4 2 2" xfId="3459"/>
    <cellStyle name="Normal 2 4 2 2 2" xfId="3460"/>
    <cellStyle name="Normal 2 4 2 2 2 2" xfId="3461"/>
    <cellStyle name="Normal 2 4 2 2 2 3" xfId="3462"/>
    <cellStyle name="Normal 2 4 2 2 2 4" xfId="3463"/>
    <cellStyle name="Normal 2 4 2 2 2 5" xfId="3464"/>
    <cellStyle name="Normal 2 4 2 2 3" xfId="3465"/>
    <cellStyle name="Normal 2 4 2 2 4" xfId="3466"/>
    <cellStyle name="Normal 2 4 2 2 5" xfId="3467"/>
    <cellStyle name="Normal 2 4 2 2 6" xfId="3468"/>
    <cellStyle name="Normal 2 4 2 3" xfId="3469"/>
    <cellStyle name="Normal 2 4 2 3 2" xfId="3470"/>
    <cellStyle name="Normal 2 4 2 3 2 2" xfId="3471"/>
    <cellStyle name="Normal 2 4 2 3 2 3" xfId="3472"/>
    <cellStyle name="Normal 2 4 2 3 2 4" xfId="3473"/>
    <cellStyle name="Normal 2 4 2 3 2 5" xfId="3474"/>
    <cellStyle name="Normal 2 4 2 3 3" xfId="3475"/>
    <cellStyle name="Normal 2 4 2 3 4" xfId="3476"/>
    <cellStyle name="Normal 2 4 2 3 5" xfId="3477"/>
    <cellStyle name="Normal 2 4 2 3 6" xfId="3478"/>
    <cellStyle name="Normal 2 4 2 4" xfId="3479"/>
    <cellStyle name="Normal 2 4 2 4 2" xfId="3480"/>
    <cellStyle name="Normal 2 4 2 4 3" xfId="3481"/>
    <cellStyle name="Normal 2 4 2 4 4" xfId="3482"/>
    <cellStyle name="Normal 2 4 2 4 5" xfId="3483"/>
    <cellStyle name="Normal 2 4 2 5" xfId="3484"/>
    <cellStyle name="Normal 2 4 2 6" xfId="3485"/>
    <cellStyle name="Normal 2 4 2 7" xfId="3486"/>
    <cellStyle name="Normal 2 4 2 8" xfId="3487"/>
    <cellStyle name="Normal 2 4 3" xfId="3488"/>
    <cellStyle name="Normal 2 4 3 2" xfId="3489"/>
    <cellStyle name="Normal 2 4 3 2 2" xfId="3490"/>
    <cellStyle name="Normal 2 4 3 2 2 2" xfId="3491"/>
    <cellStyle name="Normal 2 4 3 2 2 3" xfId="3492"/>
    <cellStyle name="Normal 2 4 3 2 2 4" xfId="3493"/>
    <cellStyle name="Normal 2 4 3 2 2 5" xfId="3494"/>
    <cellStyle name="Normal 2 4 3 2 3" xfId="3495"/>
    <cellStyle name="Normal 2 4 3 2 4" xfId="3496"/>
    <cellStyle name="Normal 2 4 3 2 5" xfId="3497"/>
    <cellStyle name="Normal 2 4 3 2 6" xfId="3498"/>
    <cellStyle name="Normal 2 4 3 3" xfId="3499"/>
    <cellStyle name="Normal 2 4 3 3 2" xfId="3500"/>
    <cellStyle name="Normal 2 4 3 3 2 2" xfId="3501"/>
    <cellStyle name="Normal 2 4 3 3 2 3" xfId="3502"/>
    <cellStyle name="Normal 2 4 3 3 2 4" xfId="3503"/>
    <cellStyle name="Normal 2 4 3 3 2 5" xfId="3504"/>
    <cellStyle name="Normal 2 4 3 3 3" xfId="3505"/>
    <cellStyle name="Normal 2 4 3 3 4" xfId="3506"/>
    <cellStyle name="Normal 2 4 3 3 5" xfId="3507"/>
    <cellStyle name="Normal 2 4 3 3 6" xfId="3508"/>
    <cellStyle name="Normal 2 4 3 4" xfId="3509"/>
    <cellStyle name="Normal 2 4 3 4 2" xfId="3510"/>
    <cellStyle name="Normal 2 4 3 4 3" xfId="3511"/>
    <cellStyle name="Normal 2 4 3 4 4" xfId="3512"/>
    <cellStyle name="Normal 2 4 3 4 5" xfId="3513"/>
    <cellStyle name="Normal 2 4 3 5" xfId="3514"/>
    <cellStyle name="Normal 2 4 3 6" xfId="3515"/>
    <cellStyle name="Normal 2 4 3 7" xfId="3516"/>
    <cellStyle name="Normal 2 4 3 8" xfId="3517"/>
    <cellStyle name="Normal 2 4 4" xfId="3518"/>
    <cellStyle name="Normal 2 40" xfId="3519"/>
    <cellStyle name="Normal 2 40 2" xfId="3520"/>
    <cellStyle name="Normal 2 41" xfId="3521"/>
    <cellStyle name="Normal 2 41 2" xfId="3522"/>
    <cellStyle name="Normal 2 42" xfId="3523"/>
    <cellStyle name="Normal 2 42 2" xfId="3524"/>
    <cellStyle name="Normal 2 43" xfId="3525"/>
    <cellStyle name="Normal 2 43 2" xfId="3526"/>
    <cellStyle name="Normal 2 44" xfId="3527"/>
    <cellStyle name="Normal 2 44 2" xfId="3528"/>
    <cellStyle name="Normal 2 45" xfId="3529"/>
    <cellStyle name="Normal 2 45 2" xfId="3530"/>
    <cellStyle name="Normal 2 46" xfId="3531"/>
    <cellStyle name="Normal 2 46 2" xfId="3532"/>
    <cellStyle name="Normal 2 47" xfId="3533"/>
    <cellStyle name="Normal 2 47 2" xfId="3534"/>
    <cellStyle name="Normal 2 47 2 2" xfId="3535"/>
    <cellStyle name="Normal 2 47 2 2 2" xfId="3536"/>
    <cellStyle name="Normal 2 47 2 2 3" xfId="3537"/>
    <cellStyle name="Normal 2 47 2 2 4" xfId="3538"/>
    <cellStyle name="Normal 2 47 2 2 5" xfId="3539"/>
    <cellStyle name="Normal 2 47 2 3" xfId="3540"/>
    <cellStyle name="Normal 2 47 2 4" xfId="3541"/>
    <cellStyle name="Normal 2 47 2 5" xfId="3542"/>
    <cellStyle name="Normal 2 47 2 6" xfId="3543"/>
    <cellStyle name="Normal 2 47 3" xfId="3544"/>
    <cellStyle name="Normal 2 47 3 2" xfId="3545"/>
    <cellStyle name="Normal 2 47 3 2 2" xfId="3546"/>
    <cellStyle name="Normal 2 47 3 2 3" xfId="3547"/>
    <cellStyle name="Normal 2 47 3 2 4" xfId="3548"/>
    <cellStyle name="Normal 2 47 3 2 5" xfId="3549"/>
    <cellStyle name="Normal 2 47 3 3" xfId="3550"/>
    <cellStyle name="Normal 2 47 3 4" xfId="3551"/>
    <cellStyle name="Normal 2 47 3 5" xfId="3552"/>
    <cellStyle name="Normal 2 47 3 6" xfId="3553"/>
    <cellStyle name="Normal 2 47 4" xfId="3554"/>
    <cellStyle name="Normal 2 47 4 2" xfId="3555"/>
    <cellStyle name="Normal 2 47 4 3" xfId="3556"/>
    <cellStyle name="Normal 2 47 4 4" xfId="3557"/>
    <cellStyle name="Normal 2 47 4 5" xfId="3558"/>
    <cellStyle name="Normal 2 47 5" xfId="3559"/>
    <cellStyle name="Normal 2 47 6" xfId="3560"/>
    <cellStyle name="Normal 2 47 7" xfId="3561"/>
    <cellStyle name="Normal 2 47 8" xfId="3562"/>
    <cellStyle name="Normal 2 48" xfId="3563"/>
    <cellStyle name="Normal 2 48 2" xfId="3564"/>
    <cellStyle name="Normal 2 48 2 2" xfId="3565"/>
    <cellStyle name="Normal 2 48 2 2 2" xfId="3566"/>
    <cellStyle name="Normal 2 48 2 2 3" xfId="3567"/>
    <cellStyle name="Normal 2 48 2 2 4" xfId="3568"/>
    <cellStyle name="Normal 2 48 2 2 5" xfId="3569"/>
    <cellStyle name="Normal 2 48 2 3" xfId="3570"/>
    <cellStyle name="Normal 2 48 2 4" xfId="3571"/>
    <cellStyle name="Normal 2 48 2 5" xfId="3572"/>
    <cellStyle name="Normal 2 48 2 6" xfId="3573"/>
    <cellStyle name="Normal 2 48 3" xfId="3574"/>
    <cellStyle name="Normal 2 48 3 2" xfId="3575"/>
    <cellStyle name="Normal 2 48 3 2 2" xfId="3576"/>
    <cellStyle name="Normal 2 48 3 2 3" xfId="3577"/>
    <cellStyle name="Normal 2 48 3 2 4" xfId="3578"/>
    <cellStyle name="Normal 2 48 3 2 5" xfId="3579"/>
    <cellStyle name="Normal 2 48 3 3" xfId="3580"/>
    <cellStyle name="Normal 2 48 3 4" xfId="3581"/>
    <cellStyle name="Normal 2 48 3 5" xfId="3582"/>
    <cellStyle name="Normal 2 48 3 6" xfId="3583"/>
    <cellStyle name="Normal 2 48 4" xfId="3584"/>
    <cellStyle name="Normal 2 48 4 2" xfId="3585"/>
    <cellStyle name="Normal 2 48 4 3" xfId="3586"/>
    <cellStyle name="Normal 2 48 4 4" xfId="3587"/>
    <cellStyle name="Normal 2 48 4 5" xfId="3588"/>
    <cellStyle name="Normal 2 48 5" xfId="3589"/>
    <cellStyle name="Normal 2 48 6" xfId="3590"/>
    <cellStyle name="Normal 2 48 7" xfId="3591"/>
    <cellStyle name="Normal 2 48 8" xfId="3592"/>
    <cellStyle name="Normal 2 49" xfId="3593"/>
    <cellStyle name="Normal 2 49 2" xfId="3594"/>
    <cellStyle name="Normal 2 49 2 2" xfId="3595"/>
    <cellStyle name="Normal 2 49 2 2 2" xfId="3596"/>
    <cellStyle name="Normal 2 49 2 2 3" xfId="3597"/>
    <cellStyle name="Normal 2 49 2 2 4" xfId="3598"/>
    <cellStyle name="Normal 2 49 2 2 5" xfId="3599"/>
    <cellStyle name="Normal 2 49 2 3" xfId="3600"/>
    <cellStyle name="Normal 2 49 2 4" xfId="3601"/>
    <cellStyle name="Normal 2 49 2 5" xfId="3602"/>
    <cellStyle name="Normal 2 49 2 6" xfId="3603"/>
    <cellStyle name="Normal 2 49 3" xfId="3604"/>
    <cellStyle name="Normal 2 49 3 2" xfId="3605"/>
    <cellStyle name="Normal 2 49 3 2 2" xfId="3606"/>
    <cellStyle name="Normal 2 49 3 2 3" xfId="3607"/>
    <cellStyle name="Normal 2 49 3 2 4" xfId="3608"/>
    <cellStyle name="Normal 2 49 3 2 5" xfId="3609"/>
    <cellStyle name="Normal 2 49 3 3" xfId="3610"/>
    <cellStyle name="Normal 2 49 3 4" xfId="3611"/>
    <cellStyle name="Normal 2 49 3 5" xfId="3612"/>
    <cellStyle name="Normal 2 49 3 6" xfId="3613"/>
    <cellStyle name="Normal 2 49 4" xfId="3614"/>
    <cellStyle name="Normal 2 49 4 2" xfId="3615"/>
    <cellStyle name="Normal 2 49 4 3" xfId="3616"/>
    <cellStyle name="Normal 2 49 4 4" xfId="3617"/>
    <cellStyle name="Normal 2 49 4 5" xfId="3618"/>
    <cellStyle name="Normal 2 49 5" xfId="3619"/>
    <cellStyle name="Normal 2 49 6" xfId="3620"/>
    <cellStyle name="Normal 2 49 7" xfId="3621"/>
    <cellStyle name="Normal 2 49 8" xfId="3622"/>
    <cellStyle name="Normal 2 5" xfId="3623"/>
    <cellStyle name="Normal 2 5 2" xfId="3624"/>
    <cellStyle name="Normal 2 50" xfId="3625"/>
    <cellStyle name="Normal 2 50 2" xfId="3626"/>
    <cellStyle name="Normal 2 51" xfId="3627"/>
    <cellStyle name="Normal 2 51 2" xfId="3628"/>
    <cellStyle name="Normal 2 51 2 2" xfId="3629"/>
    <cellStyle name="Normal 2 51 2 3" xfId="3630"/>
    <cellStyle name="Normal 2 51 2 4" xfId="3631"/>
    <cellStyle name="Normal 2 51 2 5" xfId="3632"/>
    <cellStyle name="Normal 2 51 3" xfId="3633"/>
    <cellStyle name="Normal 2 51 4" xfId="3634"/>
    <cellStyle name="Normal 2 51 5" xfId="3635"/>
    <cellStyle name="Normal 2 51 6" xfId="3636"/>
    <cellStyle name="Normal 2 52" xfId="3637"/>
    <cellStyle name="Normal 2 52 2" xfId="3638"/>
    <cellStyle name="Normal 2 52 2 2" xfId="3639"/>
    <cellStyle name="Normal 2 52 2 3" xfId="3640"/>
    <cellStyle name="Normal 2 52 2 4" xfId="3641"/>
    <cellStyle name="Normal 2 52 2 5" xfId="3642"/>
    <cellStyle name="Normal 2 52 3" xfId="3643"/>
    <cellStyle name="Normal 2 52 4" xfId="3644"/>
    <cellStyle name="Normal 2 52 5" xfId="3645"/>
    <cellStyle name="Normal 2 52 6" xfId="3646"/>
    <cellStyle name="Normal 2 53" xfId="3647"/>
    <cellStyle name="Normal 2 53 2" xfId="3648"/>
    <cellStyle name="Normal 2 53 2 2" xfId="3649"/>
    <cellStyle name="Normal 2 53 2 3" xfId="3650"/>
    <cellStyle name="Normal 2 53 2 4" xfId="3651"/>
    <cellStyle name="Normal 2 53 3" xfId="3652"/>
    <cellStyle name="Normal 2 53 4" xfId="3653"/>
    <cellStyle name="Normal 2 53 5" xfId="3654"/>
    <cellStyle name="Normal 2 53 6" xfId="3655"/>
    <cellStyle name="Normal 2 53 7" xfId="3656"/>
    <cellStyle name="Normal 2 54" xfId="3657"/>
    <cellStyle name="Normal 2 54 2" xfId="3658"/>
    <cellStyle name="Normal 2 54 2 2" xfId="3659"/>
    <cellStyle name="Normal 2 54 2 2 2" xfId="3660"/>
    <cellStyle name="Normal 2 54 2 2 2 2" xfId="3661"/>
    <cellStyle name="Normal 2 54 2 2 2 3" xfId="3662"/>
    <cellStyle name="Normal 2 54 2 2 2 4" xfId="3663"/>
    <cellStyle name="Normal 2 54 2 2 2 5" xfId="3664"/>
    <cellStyle name="Normal 2 54 2 2 3" xfId="3665"/>
    <cellStyle name="Normal 2 54 2 2 4" xfId="3666"/>
    <cellStyle name="Normal 2 54 2 2 5" xfId="3667"/>
    <cellStyle name="Normal 2 54 2 2 6" xfId="3668"/>
    <cellStyle name="Normal 2 54 2 3" xfId="3669"/>
    <cellStyle name="Normal 2 54 2 3 2" xfId="3670"/>
    <cellStyle name="Normal 2 54 2 3 2 2" xfId="3671"/>
    <cellStyle name="Normal 2 54 2 3 2 3" xfId="3672"/>
    <cellStyle name="Normal 2 54 2 3 2 4" xfId="3673"/>
    <cellStyle name="Normal 2 54 2 3 2 5" xfId="3674"/>
    <cellStyle name="Normal 2 54 2 3 3" xfId="3675"/>
    <cellStyle name="Normal 2 54 2 3 4" xfId="3676"/>
    <cellStyle name="Normal 2 54 2 3 5" xfId="3677"/>
    <cellStyle name="Normal 2 54 2 3 6" xfId="3678"/>
    <cellStyle name="Normal 2 54 2 4" xfId="3679"/>
    <cellStyle name="Normal 2 54 2 4 2" xfId="3680"/>
    <cellStyle name="Normal 2 54 2 4 2 2" xfId="3681"/>
    <cellStyle name="Normal 2 54 2 4 2 3" xfId="3682"/>
    <cellStyle name="Normal 2 54 2 4 2 4" xfId="3683"/>
    <cellStyle name="Normal 2 54 2 4 2 5" xfId="3684"/>
    <cellStyle name="Normal 2 54 2 4 3" xfId="3685"/>
    <cellStyle name="Normal 2 54 2 4 4" xfId="3686"/>
    <cellStyle name="Normal 2 54 2 4 5" xfId="3687"/>
    <cellStyle name="Normal 2 54 2 4 6" xfId="3688"/>
    <cellStyle name="Normal 2 54 2 5" xfId="3689"/>
    <cellStyle name="Normal 2 54 2 5 2" xfId="3690"/>
    <cellStyle name="Normal 2 54 2 5 3" xfId="3691"/>
    <cellStyle name="Normal 2 54 2 5 4" xfId="3692"/>
    <cellStyle name="Normal 2 54 2 5 5" xfId="3693"/>
    <cellStyle name="Normal 2 54 2 6" xfId="3694"/>
    <cellStyle name="Normal 2 54 2 7" xfId="3695"/>
    <cellStyle name="Normal 2 54 2 8" xfId="3696"/>
    <cellStyle name="Normal 2 54 2 9" xfId="3697"/>
    <cellStyle name="Normal 2 54 3" xfId="3698"/>
    <cellStyle name="Normal 2 54 3 2" xfId="3699"/>
    <cellStyle name="Normal 2 54 3 2 2" xfId="3700"/>
    <cellStyle name="Normal 2 54 3 2 3" xfId="3701"/>
    <cellStyle name="Normal 2 54 3 2 4" xfId="3702"/>
    <cellStyle name="Normal 2 54 3 2 5" xfId="3703"/>
    <cellStyle name="Normal 2 54 3 3" xfId="3704"/>
    <cellStyle name="Normal 2 54 3 4" xfId="3705"/>
    <cellStyle name="Normal 2 54 3 5" xfId="3706"/>
    <cellStyle name="Normal 2 54 3 6" xfId="3707"/>
    <cellStyle name="Normal 2 54 4" xfId="3708"/>
    <cellStyle name="Normal 2 54 4 2" xfId="3709"/>
    <cellStyle name="Normal 2 54 4 2 2" xfId="3710"/>
    <cellStyle name="Normal 2 54 4 2 3" xfId="3711"/>
    <cellStyle name="Normal 2 54 4 2 4" xfId="3712"/>
    <cellStyle name="Normal 2 54 4 2 5" xfId="3713"/>
    <cellStyle name="Normal 2 54 4 3" xfId="3714"/>
    <cellStyle name="Normal 2 54 4 4" xfId="3715"/>
    <cellStyle name="Normal 2 54 4 5" xfId="3716"/>
    <cellStyle name="Normal 2 54 4 6" xfId="3717"/>
    <cellStyle name="Normal 2 54 5" xfId="3718"/>
    <cellStyle name="Normal 2 54 5 2" xfId="3719"/>
    <cellStyle name="Normal 2 54 5 2 2" xfId="3720"/>
    <cellStyle name="Normal 2 54 5 2 3" xfId="3721"/>
    <cellStyle name="Normal 2 54 5 2 4" xfId="3722"/>
    <cellStyle name="Normal 2 54 5 2 5" xfId="3723"/>
    <cellStyle name="Normal 2 54 5 3" xfId="3724"/>
    <cellStyle name="Normal 2 54 5 4" xfId="3725"/>
    <cellStyle name="Normal 2 54 5 5" xfId="3726"/>
    <cellStyle name="Normal 2 54 5 6" xfId="3727"/>
    <cellStyle name="Normal 2 54 6" xfId="3728"/>
    <cellStyle name="Normal 2 54 7" xfId="3729"/>
    <cellStyle name="Normal 2 54 8" xfId="3730"/>
    <cellStyle name="Normal 2 54 9" xfId="3731"/>
    <cellStyle name="Normal 2 55" xfId="3732"/>
    <cellStyle name="Normal 2 55 2" xfId="3733"/>
    <cellStyle name="Normal 2 55 3" xfId="3734"/>
    <cellStyle name="Normal 2 55 4" xfId="3735"/>
    <cellStyle name="Normal 2 55 4 2" xfId="3736"/>
    <cellStyle name="Normal 2 55 4 3" xfId="3737"/>
    <cellStyle name="Normal 2 55 4 4" xfId="3738"/>
    <cellStyle name="Normal 2 55 4 5" xfId="3739"/>
    <cellStyle name="Normal 2 55 5" xfId="3740"/>
    <cellStyle name="Normal 2 55 6" xfId="3741"/>
    <cellStyle name="Normal 2 55 7" xfId="3742"/>
    <cellStyle name="Normal 2 55 8" xfId="3743"/>
    <cellStyle name="Normal 2 56" xfId="3744"/>
    <cellStyle name="Normal 2 57" xfId="3745"/>
    <cellStyle name="Normal 2 58" xfId="3746"/>
    <cellStyle name="Normal 2 58 2" xfId="3747"/>
    <cellStyle name="Normal 2 58 2 2" xfId="3748"/>
    <cellStyle name="Normal 2 58 2 3" xfId="3749"/>
    <cellStyle name="Normal 2 58 2 4" xfId="3750"/>
    <cellStyle name="Normal 2 58 2 5" xfId="3751"/>
    <cellStyle name="Normal 2 58 3" xfId="3752"/>
    <cellStyle name="Normal 2 58 4" xfId="3753"/>
    <cellStyle name="Normal 2 58 5" xfId="3754"/>
    <cellStyle name="Normal 2 58 6" xfId="3755"/>
    <cellStyle name="Normal 2 59" xfId="3756"/>
    <cellStyle name="Normal 2 6" xfId="3757"/>
    <cellStyle name="Normal 2 6 2" xfId="3758"/>
    <cellStyle name="Normal 2 60" xfId="3759"/>
    <cellStyle name="Normal 2 60 2" xfId="3760"/>
    <cellStyle name="Normal 2 61" xfId="3761"/>
    <cellStyle name="Normal 2 61 2" xfId="3762"/>
    <cellStyle name="Normal 2 61 3" xfId="3763"/>
    <cellStyle name="Normal 2 61 4" xfId="3764"/>
    <cellStyle name="Normal 2 61 5" xfId="3765"/>
    <cellStyle name="Normal 2 62" xfId="3766"/>
    <cellStyle name="Normal 2 62 2" xfId="3767"/>
    <cellStyle name="Normal 2 62 3" xfId="3768"/>
    <cellStyle name="Normal 2 62 4" xfId="3769"/>
    <cellStyle name="Normal 2 62 5" xfId="3770"/>
    <cellStyle name="Normal 2 63" xfId="3771"/>
    <cellStyle name="Normal 2 63 2" xfId="3772"/>
    <cellStyle name="Normal 2 63 3" xfId="3773"/>
    <cellStyle name="Normal 2 63 4" xfId="3774"/>
    <cellStyle name="Normal 2 63 5" xfId="3775"/>
    <cellStyle name="Normal 2 64" xfId="3776"/>
    <cellStyle name="Normal 2 64 2" xfId="3777"/>
    <cellStyle name="Normal 2 64 3" xfId="3778"/>
    <cellStyle name="Normal 2 64 4" xfId="3779"/>
    <cellStyle name="Normal 2 64 5" xfId="3780"/>
    <cellStyle name="Normal 2 65" xfId="3781"/>
    <cellStyle name="Normal 2 65 2" xfId="3782"/>
    <cellStyle name="Normal 2 65 3" xfId="3783"/>
    <cellStyle name="Normal 2 65 4" xfId="3784"/>
    <cellStyle name="Normal 2 65 5" xfId="3785"/>
    <cellStyle name="Normal 2 66" xfId="3786"/>
    <cellStyle name="Normal 2 67" xfId="3787"/>
    <cellStyle name="Normal 2 68" xfId="3788"/>
    <cellStyle name="Normal 2 69" xfId="3789"/>
    <cellStyle name="Normal 2 7" xfId="3790"/>
    <cellStyle name="Normal 2 7 2" xfId="3791"/>
    <cellStyle name="Normal 2 8" xfId="3792"/>
    <cellStyle name="Normal 2 8 2" xfId="3793"/>
    <cellStyle name="Normal 2 9" xfId="3794"/>
    <cellStyle name="Normal 2 9 2" xfId="3795"/>
    <cellStyle name="Normal 20" xfId="3796"/>
    <cellStyle name="Normal 20 2" xfId="3797"/>
    <cellStyle name="Normal 20 2 2" xfId="3798"/>
    <cellStyle name="Normal 20 2 3" xfId="3799"/>
    <cellStyle name="Normal 20 2 4" xfId="3800"/>
    <cellStyle name="Normal 20 2 5" xfId="3801"/>
    <cellStyle name="Normal 20 3" xfId="3802"/>
    <cellStyle name="Normal 20 4" xfId="3803"/>
    <cellStyle name="Normal 20 5" xfId="3804"/>
    <cellStyle name="Normal 20 6" xfId="3805"/>
    <cellStyle name="Normal 20 7" xfId="3806"/>
    <cellStyle name="Normal 21" xfId="3807"/>
    <cellStyle name="Normal 21 17" xfId="3808"/>
    <cellStyle name="Normal 21 2" xfId="3809"/>
    <cellStyle name="Normal 21 2 2" xfId="3810"/>
    <cellStyle name="Normal 21 2 2 2" xfId="3811"/>
    <cellStyle name="Normal 21 2 2 3" xfId="3812"/>
    <cellStyle name="Normal 21 2 2 4" xfId="3813"/>
    <cellStyle name="Normal 21 2 2 5" xfId="3814"/>
    <cellStyle name="Normal 21 2 3" xfId="3815"/>
    <cellStyle name="Normal 21 2 4" xfId="3816"/>
    <cellStyle name="Normal 21 2 5" xfId="3817"/>
    <cellStyle name="Normal 21 2 6" xfId="3818"/>
    <cellStyle name="Normal 21 3" xfId="3819"/>
    <cellStyle name="Normal 21 3 2" xfId="3820"/>
    <cellStyle name="Normal 21 3 3" xfId="3821"/>
    <cellStyle name="Normal 21 3 4" xfId="3822"/>
    <cellStyle name="Normal 21 3 5" xfId="3823"/>
    <cellStyle name="Normal 21 4" xfId="3824"/>
    <cellStyle name="Normal 21 5" xfId="3825"/>
    <cellStyle name="Normal 21 6" xfId="3826"/>
    <cellStyle name="Normal 21 7" xfId="3827"/>
    <cellStyle name="Normal 21 8" xfId="3828"/>
    <cellStyle name="Normal 22" xfId="3829"/>
    <cellStyle name="Normal 22 2" xfId="3830"/>
    <cellStyle name="Normal 22 2 2" xfId="3831"/>
    <cellStyle name="Normal 22 2 3" xfId="3832"/>
    <cellStyle name="Normal 22 2 4" xfId="3833"/>
    <cellStyle name="Normal 22 2 5" xfId="3834"/>
    <cellStyle name="Normal 22 3" xfId="3835"/>
    <cellStyle name="Normal 22 4" xfId="3836"/>
    <cellStyle name="Normal 22 5" xfId="3837"/>
    <cellStyle name="Normal 22 6" xfId="3838"/>
    <cellStyle name="Normal 23" xfId="3839"/>
    <cellStyle name="Normal 23 10" xfId="3840"/>
    <cellStyle name="Normal 23 2" xfId="3841"/>
    <cellStyle name="Normal 23 2 2" xfId="3842"/>
    <cellStyle name="Normal 23 2 2 2" xfId="3843"/>
    <cellStyle name="Normal 23 2 2 2 2" xfId="3844"/>
    <cellStyle name="Normal 23 2 2 2 2 2" xfId="3845"/>
    <cellStyle name="Normal 23 2 2 2 2 3" xfId="3846"/>
    <cellStyle name="Normal 23 2 2 2 2 4" xfId="3847"/>
    <cellStyle name="Normal 23 2 2 2 2 5" xfId="3848"/>
    <cellStyle name="Normal 23 2 2 2 2 6" xfId="3849"/>
    <cellStyle name="Normal 23 2 2 2 3" xfId="3850"/>
    <cellStyle name="Normal 23 2 2 2 4" xfId="3851"/>
    <cellStyle name="Normal 23 2 2 2 5" xfId="3852"/>
    <cellStyle name="Normal 23 2 2 2 6" xfId="3853"/>
    <cellStyle name="Normal 23 2 2 2 7" xfId="3854"/>
    <cellStyle name="Normal 23 2 2 3" xfId="3855"/>
    <cellStyle name="Normal 23 2 2 3 2" xfId="3856"/>
    <cellStyle name="Normal 23 2 2 3 3" xfId="3857"/>
    <cellStyle name="Normal 23 2 2 3 4" xfId="3858"/>
    <cellStyle name="Normal 23 2 2 3 5" xfId="3859"/>
    <cellStyle name="Normal 23 2 2 3 6" xfId="3860"/>
    <cellStyle name="Normal 23 2 2 4" xfId="3861"/>
    <cellStyle name="Normal 23 2 2 5" xfId="3862"/>
    <cellStyle name="Normal 23 2 2 6" xfId="3863"/>
    <cellStyle name="Normal 23 2 2 7" xfId="3864"/>
    <cellStyle name="Normal 23 2 2 8" xfId="3865"/>
    <cellStyle name="Normal 23 2 3" xfId="3866"/>
    <cellStyle name="Normal 23 2 3 2" xfId="3867"/>
    <cellStyle name="Normal 23 2 3 2 2" xfId="3868"/>
    <cellStyle name="Normal 23 2 3 2 3" xfId="3869"/>
    <cellStyle name="Normal 23 2 3 2 4" xfId="3870"/>
    <cellStyle name="Normal 23 2 3 2 5" xfId="3871"/>
    <cellStyle name="Normal 23 2 3 2 6" xfId="3872"/>
    <cellStyle name="Normal 23 2 3 3" xfId="3873"/>
    <cellStyle name="Normal 23 2 3 4" xfId="3874"/>
    <cellStyle name="Normal 23 2 3 5" xfId="3875"/>
    <cellStyle name="Normal 23 2 3 6" xfId="3876"/>
    <cellStyle name="Normal 23 2 3 7" xfId="3877"/>
    <cellStyle name="Normal 23 2 4" xfId="3878"/>
    <cellStyle name="Normal 23 2 4 2" xfId="3879"/>
    <cellStyle name="Normal 23 2 4 3" xfId="3880"/>
    <cellStyle name="Normal 23 2 4 4" xfId="3881"/>
    <cellStyle name="Normal 23 2 4 5" xfId="3882"/>
    <cellStyle name="Normal 23 2 4 6" xfId="3883"/>
    <cellStyle name="Normal 23 2 5" xfId="3884"/>
    <cellStyle name="Normal 23 2 6" xfId="3885"/>
    <cellStyle name="Normal 23 2 7" xfId="3886"/>
    <cellStyle name="Normal 23 2 8" xfId="3887"/>
    <cellStyle name="Normal 23 2 9" xfId="3888"/>
    <cellStyle name="Normal 23 3" xfId="3889"/>
    <cellStyle name="Normal 23 3 2" xfId="3890"/>
    <cellStyle name="Normal 23 3 2 2" xfId="3891"/>
    <cellStyle name="Normal 23 3 2 2 2" xfId="3892"/>
    <cellStyle name="Normal 23 3 2 2 2 2" xfId="3893"/>
    <cellStyle name="Normal 23 3 2 2 2 3" xfId="3894"/>
    <cellStyle name="Normal 23 3 2 2 2 4" xfId="3895"/>
    <cellStyle name="Normal 23 3 2 2 2 5" xfId="3896"/>
    <cellStyle name="Normal 23 3 2 2 2 6" xfId="3897"/>
    <cellStyle name="Normal 23 3 2 2 3" xfId="3898"/>
    <cellStyle name="Normal 23 3 2 2 4" xfId="3899"/>
    <cellStyle name="Normal 23 3 2 2 5" xfId="3900"/>
    <cellStyle name="Normal 23 3 2 2 6" xfId="3901"/>
    <cellStyle name="Normal 23 3 2 2 7" xfId="3902"/>
    <cellStyle name="Normal 23 3 2 3" xfId="3903"/>
    <cellStyle name="Normal 23 3 2 3 2" xfId="3904"/>
    <cellStyle name="Normal 23 3 2 3 3" xfId="3905"/>
    <cellStyle name="Normal 23 3 2 3 4" xfId="3906"/>
    <cellStyle name="Normal 23 3 2 3 5" xfId="3907"/>
    <cellStyle name="Normal 23 3 2 3 6" xfId="3908"/>
    <cellStyle name="Normal 23 3 2 4" xfId="3909"/>
    <cellStyle name="Normal 23 3 2 5" xfId="3910"/>
    <cellStyle name="Normal 23 3 2 6" xfId="3911"/>
    <cellStyle name="Normal 23 3 2 7" xfId="3912"/>
    <cellStyle name="Normal 23 3 2 8" xfId="3913"/>
    <cellStyle name="Normal 23 3 3" xfId="3914"/>
    <cellStyle name="Normal 23 3 3 2" xfId="3915"/>
    <cellStyle name="Normal 23 3 3 2 2" xfId="3916"/>
    <cellStyle name="Normal 23 3 3 2 3" xfId="3917"/>
    <cellStyle name="Normal 23 3 3 2 4" xfId="3918"/>
    <cellStyle name="Normal 23 3 3 2 5" xfId="3919"/>
    <cellStyle name="Normal 23 3 3 2 6" xfId="3920"/>
    <cellStyle name="Normal 23 3 3 3" xfId="3921"/>
    <cellStyle name="Normal 23 3 3 4" xfId="3922"/>
    <cellStyle name="Normal 23 3 3 5" xfId="3923"/>
    <cellStyle name="Normal 23 3 3 6" xfId="3924"/>
    <cellStyle name="Normal 23 3 3 7" xfId="3925"/>
    <cellStyle name="Normal 23 3 4" xfId="3926"/>
    <cellStyle name="Normal 23 3 4 2" xfId="3927"/>
    <cellStyle name="Normal 23 3 4 3" xfId="3928"/>
    <cellStyle name="Normal 23 3 4 4" xfId="3929"/>
    <cellStyle name="Normal 23 3 4 5" xfId="3930"/>
    <cellStyle name="Normal 23 3 4 6" xfId="3931"/>
    <cellStyle name="Normal 23 3 5" xfId="3932"/>
    <cellStyle name="Normal 23 3 6" xfId="3933"/>
    <cellStyle name="Normal 23 3 7" xfId="3934"/>
    <cellStyle name="Normal 23 3 8" xfId="3935"/>
    <cellStyle name="Normal 23 3 9" xfId="3936"/>
    <cellStyle name="Normal 23 4" xfId="3937"/>
    <cellStyle name="Normal 23 4 2" xfId="3938"/>
    <cellStyle name="Normal 23 4 2 2" xfId="3939"/>
    <cellStyle name="Normal 23 4 2 2 2" xfId="3940"/>
    <cellStyle name="Normal 23 4 2 2 2 2" xfId="3941"/>
    <cellStyle name="Normal 23 4 2 2 2 3" xfId="3942"/>
    <cellStyle name="Normal 23 4 2 2 2 4" xfId="3943"/>
    <cellStyle name="Normal 23 4 2 2 2 5" xfId="3944"/>
    <cellStyle name="Normal 23 4 2 2 2 6" xfId="3945"/>
    <cellStyle name="Normal 23 4 2 2 3" xfId="3946"/>
    <cellStyle name="Normal 23 4 2 2 4" xfId="3947"/>
    <cellStyle name="Normal 23 4 2 2 5" xfId="3948"/>
    <cellStyle name="Normal 23 4 2 2 6" xfId="3949"/>
    <cellStyle name="Normal 23 4 2 2 7" xfId="3950"/>
    <cellStyle name="Normal 23 4 2 3" xfId="3951"/>
    <cellStyle name="Normal 23 4 2 3 2" xfId="3952"/>
    <cellStyle name="Normal 23 4 2 3 3" xfId="3953"/>
    <cellStyle name="Normal 23 4 2 3 4" xfId="3954"/>
    <cellStyle name="Normal 23 4 2 3 5" xfId="3955"/>
    <cellStyle name="Normal 23 4 2 3 6" xfId="3956"/>
    <cellStyle name="Normal 23 4 2 4" xfId="3957"/>
    <cellStyle name="Normal 23 4 2 5" xfId="3958"/>
    <cellStyle name="Normal 23 4 2 6" xfId="3959"/>
    <cellStyle name="Normal 23 4 2 7" xfId="3960"/>
    <cellStyle name="Normal 23 4 2 8" xfId="3961"/>
    <cellStyle name="Normal 23 4 3" xfId="3962"/>
    <cellStyle name="Normal 23 4 3 2" xfId="3963"/>
    <cellStyle name="Normal 23 4 3 2 2" xfId="3964"/>
    <cellStyle name="Normal 23 4 3 2 3" xfId="3965"/>
    <cellStyle name="Normal 23 4 3 2 4" xfId="3966"/>
    <cellStyle name="Normal 23 4 3 2 5" xfId="3967"/>
    <cellStyle name="Normal 23 4 3 2 6" xfId="3968"/>
    <cellStyle name="Normal 23 4 3 3" xfId="3969"/>
    <cellStyle name="Normal 23 4 3 4" xfId="3970"/>
    <cellStyle name="Normal 23 4 3 5" xfId="3971"/>
    <cellStyle name="Normal 23 4 3 6" xfId="3972"/>
    <cellStyle name="Normal 23 4 3 7" xfId="3973"/>
    <cellStyle name="Normal 23 4 4" xfId="3974"/>
    <cellStyle name="Normal 23 4 4 2" xfId="3975"/>
    <cellStyle name="Normal 23 4 4 3" xfId="3976"/>
    <cellStyle name="Normal 23 4 4 4" xfId="3977"/>
    <cellStyle name="Normal 23 4 4 5" xfId="3978"/>
    <cellStyle name="Normal 23 4 4 6" xfId="3979"/>
    <cellStyle name="Normal 23 4 5" xfId="3980"/>
    <cellStyle name="Normal 23 4 6" xfId="3981"/>
    <cellStyle name="Normal 23 4 7" xfId="3982"/>
    <cellStyle name="Normal 23 4 8" xfId="3983"/>
    <cellStyle name="Normal 23 4 9" xfId="3984"/>
    <cellStyle name="Normal 23 5" xfId="3985"/>
    <cellStyle name="Normal 23 6" xfId="3986"/>
    <cellStyle name="Normal 23 7" xfId="3987"/>
    <cellStyle name="Normal 23 8" xfId="3988"/>
    <cellStyle name="Normal 23 9" xfId="3989"/>
    <cellStyle name="Normal 24" xfId="3990"/>
    <cellStyle name="Normal 24 10" xfId="3991"/>
    <cellStyle name="Normal 24 2" xfId="3992"/>
    <cellStyle name="Normal 24 2 2" xfId="3993"/>
    <cellStyle name="Normal 24 2 2 2" xfId="3994"/>
    <cellStyle name="Normal 24 2 2 2 2" xfId="3995"/>
    <cellStyle name="Normal 24 2 2 2 2 2" xfId="3996"/>
    <cellStyle name="Normal 24 2 2 2 2 3" xfId="3997"/>
    <cellStyle name="Normal 24 2 2 2 2 4" xfId="3998"/>
    <cellStyle name="Normal 24 2 2 2 2 5" xfId="3999"/>
    <cellStyle name="Normal 24 2 2 2 2 6" xfId="4000"/>
    <cellStyle name="Normal 24 2 2 2 3" xfId="4001"/>
    <cellStyle name="Normal 24 2 2 2 4" xfId="4002"/>
    <cellStyle name="Normal 24 2 2 2 5" xfId="4003"/>
    <cellStyle name="Normal 24 2 2 2 6" xfId="4004"/>
    <cellStyle name="Normal 24 2 2 2 7" xfId="4005"/>
    <cellStyle name="Normal 24 2 2 3" xfId="4006"/>
    <cellStyle name="Normal 24 2 2 3 2" xfId="4007"/>
    <cellStyle name="Normal 24 2 2 3 3" xfId="4008"/>
    <cellStyle name="Normal 24 2 2 3 4" xfId="4009"/>
    <cellStyle name="Normal 24 2 2 3 5" xfId="4010"/>
    <cellStyle name="Normal 24 2 2 3 6" xfId="4011"/>
    <cellStyle name="Normal 24 2 2 4" xfId="4012"/>
    <cellStyle name="Normal 24 2 2 5" xfId="4013"/>
    <cellStyle name="Normal 24 2 2 6" xfId="4014"/>
    <cellStyle name="Normal 24 2 2 7" xfId="4015"/>
    <cellStyle name="Normal 24 2 2 8" xfId="4016"/>
    <cellStyle name="Normal 24 2 2 9" xfId="4017"/>
    <cellStyle name="Normal 24 2 3" xfId="4018"/>
    <cellStyle name="Normal 24 2 3 2" xfId="4019"/>
    <cellStyle name="Normal 24 2 3 2 2" xfId="4020"/>
    <cellStyle name="Normal 24 2 3 2 3" xfId="4021"/>
    <cellStyle name="Normal 24 2 3 2 4" xfId="4022"/>
    <cellStyle name="Normal 24 2 3 2 5" xfId="4023"/>
    <cellStyle name="Normal 24 2 3 2 6" xfId="4024"/>
    <cellStyle name="Normal 24 2 3 3" xfId="4025"/>
    <cellStyle name="Normal 24 2 3 4" xfId="4026"/>
    <cellStyle name="Normal 24 2 3 5" xfId="4027"/>
    <cellStyle name="Normal 24 2 3 6" xfId="4028"/>
    <cellStyle name="Normal 24 2 3 7" xfId="4029"/>
    <cellStyle name="Normal 24 2 4" xfId="4030"/>
    <cellStyle name="Normal 24 2 4 2" xfId="4031"/>
    <cellStyle name="Normal 24 2 4 3" xfId="4032"/>
    <cellStyle name="Normal 24 2 4 4" xfId="4033"/>
    <cellStyle name="Normal 24 2 4 5" xfId="4034"/>
    <cellStyle name="Normal 24 2 4 6" xfId="4035"/>
    <cellStyle name="Normal 24 2 5" xfId="4036"/>
    <cellStyle name="Normal 24 2 6" xfId="4037"/>
    <cellStyle name="Normal 24 2 7" xfId="4038"/>
    <cellStyle name="Normal 24 2 8" xfId="4039"/>
    <cellStyle name="Normal 24 2 9" xfId="4040"/>
    <cellStyle name="Normal 24 3" xfId="4041"/>
    <cellStyle name="Normal 24 3 2" xfId="4042"/>
    <cellStyle name="Normal 24 3 2 2" xfId="4043"/>
    <cellStyle name="Normal 24 3 2 2 2" xfId="4044"/>
    <cellStyle name="Normal 24 3 2 2 2 2" xfId="4045"/>
    <cellStyle name="Normal 24 3 2 2 2 3" xfId="4046"/>
    <cellStyle name="Normal 24 3 2 2 2 4" xfId="4047"/>
    <cellStyle name="Normal 24 3 2 2 2 5" xfId="4048"/>
    <cellStyle name="Normal 24 3 2 2 2 6" xfId="4049"/>
    <cellStyle name="Normal 24 3 2 2 3" xfId="4050"/>
    <cellStyle name="Normal 24 3 2 2 4" xfId="4051"/>
    <cellStyle name="Normal 24 3 2 2 5" xfId="4052"/>
    <cellStyle name="Normal 24 3 2 2 6" xfId="4053"/>
    <cellStyle name="Normal 24 3 2 2 7" xfId="4054"/>
    <cellStyle name="Normal 24 3 2 3" xfId="4055"/>
    <cellStyle name="Normal 24 3 2 3 2" xfId="4056"/>
    <cellStyle name="Normal 24 3 2 3 3" xfId="4057"/>
    <cellStyle name="Normal 24 3 2 3 4" xfId="4058"/>
    <cellStyle name="Normal 24 3 2 3 5" xfId="4059"/>
    <cellStyle name="Normal 24 3 2 3 6" xfId="4060"/>
    <cellStyle name="Normal 24 3 2 4" xfId="4061"/>
    <cellStyle name="Normal 24 3 2 5" xfId="4062"/>
    <cellStyle name="Normal 24 3 2 6" xfId="4063"/>
    <cellStyle name="Normal 24 3 2 7" xfId="4064"/>
    <cellStyle name="Normal 24 3 2 8" xfId="4065"/>
    <cellStyle name="Normal 24 3 3" xfId="4066"/>
    <cellStyle name="Normal 24 3 3 2" xfId="4067"/>
    <cellStyle name="Normal 24 3 3 2 2" xfId="4068"/>
    <cellStyle name="Normal 24 3 3 2 3" xfId="4069"/>
    <cellStyle name="Normal 24 3 3 2 4" xfId="4070"/>
    <cellStyle name="Normal 24 3 3 2 5" xfId="4071"/>
    <cellStyle name="Normal 24 3 3 2 6" xfId="4072"/>
    <cellStyle name="Normal 24 3 3 3" xfId="4073"/>
    <cellStyle name="Normal 24 3 3 4" xfId="4074"/>
    <cellStyle name="Normal 24 3 3 5" xfId="4075"/>
    <cellStyle name="Normal 24 3 3 6" xfId="4076"/>
    <cellStyle name="Normal 24 3 3 7" xfId="4077"/>
    <cellStyle name="Normal 24 3 4" xfId="4078"/>
    <cellStyle name="Normal 24 3 4 2" xfId="4079"/>
    <cellStyle name="Normal 24 3 4 3" xfId="4080"/>
    <cellStyle name="Normal 24 3 4 4" xfId="4081"/>
    <cellStyle name="Normal 24 3 4 5" xfId="4082"/>
    <cellStyle name="Normal 24 3 4 6" xfId="4083"/>
    <cellStyle name="Normal 24 3 5" xfId="4084"/>
    <cellStyle name="Normal 24 3 6" xfId="4085"/>
    <cellStyle name="Normal 24 3 7" xfId="4086"/>
    <cellStyle name="Normal 24 3 8" xfId="4087"/>
    <cellStyle name="Normal 24 3 9" xfId="4088"/>
    <cellStyle name="Normal 24 4" xfId="4089"/>
    <cellStyle name="Normal 24 4 2" xfId="4090"/>
    <cellStyle name="Normal 24 4 2 2" xfId="4091"/>
    <cellStyle name="Normal 24 4 2 2 2" xfId="4092"/>
    <cellStyle name="Normal 24 4 2 2 2 2" xfId="4093"/>
    <cellStyle name="Normal 24 4 2 2 2 3" xfId="4094"/>
    <cellStyle name="Normal 24 4 2 2 2 4" xfId="4095"/>
    <cellStyle name="Normal 24 4 2 2 2 5" xfId="4096"/>
    <cellStyle name="Normal 24 4 2 2 2 6" xfId="4097"/>
    <cellStyle name="Normal 24 4 2 2 3" xfId="4098"/>
    <cellStyle name="Normal 24 4 2 2 4" xfId="4099"/>
    <cellStyle name="Normal 24 4 2 2 5" xfId="4100"/>
    <cellStyle name="Normal 24 4 2 2 6" xfId="4101"/>
    <cellStyle name="Normal 24 4 2 2 7" xfId="4102"/>
    <cellStyle name="Normal 24 4 2 3" xfId="4103"/>
    <cellStyle name="Normal 24 4 2 3 2" xfId="4104"/>
    <cellStyle name="Normal 24 4 2 3 3" xfId="4105"/>
    <cellStyle name="Normal 24 4 2 3 4" xfId="4106"/>
    <cellStyle name="Normal 24 4 2 3 5" xfId="4107"/>
    <cellStyle name="Normal 24 4 2 3 6" xfId="4108"/>
    <cellStyle name="Normal 24 4 2 4" xfId="4109"/>
    <cellStyle name="Normal 24 4 2 5" xfId="4110"/>
    <cellStyle name="Normal 24 4 2 6" xfId="4111"/>
    <cellStyle name="Normal 24 4 2 7" xfId="4112"/>
    <cellStyle name="Normal 24 4 2 8" xfId="4113"/>
    <cellStyle name="Normal 24 4 3" xfId="4114"/>
    <cellStyle name="Normal 24 4 3 2" xfId="4115"/>
    <cellStyle name="Normal 24 4 3 2 2" xfId="4116"/>
    <cellStyle name="Normal 24 4 3 2 3" xfId="4117"/>
    <cellStyle name="Normal 24 4 3 2 4" xfId="4118"/>
    <cellStyle name="Normal 24 4 3 2 5" xfId="4119"/>
    <cellStyle name="Normal 24 4 3 2 6" xfId="4120"/>
    <cellStyle name="Normal 24 4 3 3" xfId="4121"/>
    <cellStyle name="Normal 24 4 3 4" xfId="4122"/>
    <cellStyle name="Normal 24 4 3 5" xfId="4123"/>
    <cellStyle name="Normal 24 4 3 6" xfId="4124"/>
    <cellStyle name="Normal 24 4 3 7" xfId="4125"/>
    <cellStyle name="Normal 24 4 4" xfId="4126"/>
    <cellStyle name="Normal 24 4 4 2" xfId="4127"/>
    <cellStyle name="Normal 24 4 4 3" xfId="4128"/>
    <cellStyle name="Normal 24 4 4 4" xfId="4129"/>
    <cellStyle name="Normal 24 4 4 5" xfId="4130"/>
    <cellStyle name="Normal 24 4 4 6" xfId="4131"/>
    <cellStyle name="Normal 24 4 5" xfId="4132"/>
    <cellStyle name="Normal 24 4 6" xfId="4133"/>
    <cellStyle name="Normal 24 4 7" xfId="4134"/>
    <cellStyle name="Normal 24 4 8" xfId="4135"/>
    <cellStyle name="Normal 24 4 9" xfId="4136"/>
    <cellStyle name="Normal 24 5" xfId="4137"/>
    <cellStyle name="Normal 24 6" xfId="4138"/>
    <cellStyle name="Normal 24 7" xfId="4139"/>
    <cellStyle name="Normal 24 8" xfId="4140"/>
    <cellStyle name="Normal 24 9" xfId="4141"/>
    <cellStyle name="Normal 25" xfId="4142"/>
    <cellStyle name="Normal 25 2" xfId="4143"/>
    <cellStyle name="Normal 25 2 2" xfId="4144"/>
    <cellStyle name="Normal 25 3" xfId="4145"/>
    <cellStyle name="Normal 25 4" xfId="4146"/>
    <cellStyle name="Normal 25 5" xfId="4147"/>
    <cellStyle name="Normal 25 6" xfId="4148"/>
    <cellStyle name="Normal 25 7" xfId="4149"/>
    <cellStyle name="Normal 26" xfId="4150"/>
    <cellStyle name="Normal 26 10" xfId="4151"/>
    <cellStyle name="Normal 26 2" xfId="4152"/>
    <cellStyle name="Normal 26 2 2" xfId="4153"/>
    <cellStyle name="Normal 26 2 2 2" xfId="4154"/>
    <cellStyle name="Normal 26 2 2 2 2" xfId="4155"/>
    <cellStyle name="Normal 26 2 2 2 2 2" xfId="4156"/>
    <cellStyle name="Normal 26 2 2 2 2 3" xfId="4157"/>
    <cellStyle name="Normal 26 2 2 2 2 4" xfId="4158"/>
    <cellStyle name="Normal 26 2 2 2 2 5" xfId="4159"/>
    <cellStyle name="Normal 26 2 2 2 2 6" xfId="4160"/>
    <cellStyle name="Normal 26 2 2 2 3" xfId="4161"/>
    <cellStyle name="Normal 26 2 2 2 4" xfId="4162"/>
    <cellStyle name="Normal 26 2 2 2 5" xfId="4163"/>
    <cellStyle name="Normal 26 2 2 2 6" xfId="4164"/>
    <cellStyle name="Normal 26 2 2 2 7" xfId="4165"/>
    <cellStyle name="Normal 26 2 2 3" xfId="4166"/>
    <cellStyle name="Normal 26 2 2 3 2" xfId="4167"/>
    <cellStyle name="Normal 26 2 2 3 3" xfId="4168"/>
    <cellStyle name="Normal 26 2 2 3 4" xfId="4169"/>
    <cellStyle name="Normal 26 2 2 3 5" xfId="4170"/>
    <cellStyle name="Normal 26 2 2 3 6" xfId="4171"/>
    <cellStyle name="Normal 26 2 2 4" xfId="4172"/>
    <cellStyle name="Normal 26 2 2 5" xfId="4173"/>
    <cellStyle name="Normal 26 2 2 6" xfId="4174"/>
    <cellStyle name="Normal 26 2 2 7" xfId="4175"/>
    <cellStyle name="Normal 26 2 2 8" xfId="4176"/>
    <cellStyle name="Normal 26 2 2 9" xfId="4177"/>
    <cellStyle name="Normal 26 2 3" xfId="4178"/>
    <cellStyle name="Normal 26 2 3 2" xfId="4179"/>
    <cellStyle name="Normal 26 2 3 2 2" xfId="4180"/>
    <cellStyle name="Normal 26 2 3 2 3" xfId="4181"/>
    <cellStyle name="Normal 26 2 3 2 4" xfId="4182"/>
    <cellStyle name="Normal 26 2 3 2 5" xfId="4183"/>
    <cellStyle name="Normal 26 2 3 2 6" xfId="4184"/>
    <cellStyle name="Normal 26 2 3 3" xfId="4185"/>
    <cellStyle name="Normal 26 2 3 4" xfId="4186"/>
    <cellStyle name="Normal 26 2 3 5" xfId="4187"/>
    <cellStyle name="Normal 26 2 3 6" xfId="4188"/>
    <cellStyle name="Normal 26 2 3 7" xfId="4189"/>
    <cellStyle name="Normal 26 2 4" xfId="4190"/>
    <cellStyle name="Normal 26 2 4 2" xfId="4191"/>
    <cellStyle name="Normal 26 2 4 3" xfId="4192"/>
    <cellStyle name="Normal 26 2 4 4" xfId="4193"/>
    <cellStyle name="Normal 26 2 4 5" xfId="4194"/>
    <cellStyle name="Normal 26 2 4 6" xfId="4195"/>
    <cellStyle name="Normal 26 2 5" xfId="4196"/>
    <cellStyle name="Normal 26 2 6" xfId="4197"/>
    <cellStyle name="Normal 26 2 7" xfId="4198"/>
    <cellStyle name="Normal 26 2 8" xfId="4199"/>
    <cellStyle name="Normal 26 2 9" xfId="4200"/>
    <cellStyle name="Normal 26 3" xfId="4201"/>
    <cellStyle name="Normal 26 3 2" xfId="4202"/>
    <cellStyle name="Normal 26 3 2 2" xfId="4203"/>
    <cellStyle name="Normal 26 3 2 2 2" xfId="4204"/>
    <cellStyle name="Normal 26 3 2 2 2 2" xfId="4205"/>
    <cellStyle name="Normal 26 3 2 2 2 3" xfId="4206"/>
    <cellStyle name="Normal 26 3 2 2 2 4" xfId="4207"/>
    <cellStyle name="Normal 26 3 2 2 2 5" xfId="4208"/>
    <cellStyle name="Normal 26 3 2 2 2 6" xfId="4209"/>
    <cellStyle name="Normal 26 3 2 2 3" xfId="4210"/>
    <cellStyle name="Normal 26 3 2 2 4" xfId="4211"/>
    <cellStyle name="Normal 26 3 2 2 5" xfId="4212"/>
    <cellStyle name="Normal 26 3 2 2 6" xfId="4213"/>
    <cellStyle name="Normal 26 3 2 2 7" xfId="4214"/>
    <cellStyle name="Normal 26 3 2 3" xfId="4215"/>
    <cellStyle name="Normal 26 3 2 3 2" xfId="4216"/>
    <cellStyle name="Normal 26 3 2 3 3" xfId="4217"/>
    <cellStyle name="Normal 26 3 2 3 4" xfId="4218"/>
    <cellStyle name="Normal 26 3 2 3 5" xfId="4219"/>
    <cellStyle name="Normal 26 3 2 3 6" xfId="4220"/>
    <cellStyle name="Normal 26 3 2 4" xfId="4221"/>
    <cellStyle name="Normal 26 3 2 5" xfId="4222"/>
    <cellStyle name="Normal 26 3 2 6" xfId="4223"/>
    <cellStyle name="Normal 26 3 2 7" xfId="4224"/>
    <cellStyle name="Normal 26 3 2 8" xfId="4225"/>
    <cellStyle name="Normal 26 3 3" xfId="4226"/>
    <cellStyle name="Normal 26 3 3 2" xfId="4227"/>
    <cellStyle name="Normal 26 3 3 2 2" xfId="4228"/>
    <cellStyle name="Normal 26 3 3 2 3" xfId="4229"/>
    <cellStyle name="Normal 26 3 3 2 4" xfId="4230"/>
    <cellStyle name="Normal 26 3 3 2 5" xfId="4231"/>
    <cellStyle name="Normal 26 3 3 2 6" xfId="4232"/>
    <cellStyle name="Normal 26 3 3 3" xfId="4233"/>
    <cellStyle name="Normal 26 3 3 4" xfId="4234"/>
    <cellStyle name="Normal 26 3 3 5" xfId="4235"/>
    <cellStyle name="Normal 26 3 3 6" xfId="4236"/>
    <cellStyle name="Normal 26 3 3 7" xfId="4237"/>
    <cellStyle name="Normal 26 3 4" xfId="4238"/>
    <cellStyle name="Normal 26 3 4 2" xfId="4239"/>
    <cellStyle name="Normal 26 3 4 3" xfId="4240"/>
    <cellStyle name="Normal 26 3 4 4" xfId="4241"/>
    <cellStyle name="Normal 26 3 4 5" xfId="4242"/>
    <cellStyle name="Normal 26 3 4 6" xfId="4243"/>
    <cellStyle name="Normal 26 3 5" xfId="4244"/>
    <cellStyle name="Normal 26 3 6" xfId="4245"/>
    <cellStyle name="Normal 26 3 7" xfId="4246"/>
    <cellStyle name="Normal 26 3 8" xfId="4247"/>
    <cellStyle name="Normal 26 3 9" xfId="4248"/>
    <cellStyle name="Normal 26 4" xfId="4249"/>
    <cellStyle name="Normal 26 4 2" xfId="4250"/>
    <cellStyle name="Normal 26 4 2 2" xfId="4251"/>
    <cellStyle name="Normal 26 4 2 2 2" xfId="4252"/>
    <cellStyle name="Normal 26 4 2 2 2 2" xfId="4253"/>
    <cellStyle name="Normal 26 4 2 2 2 3" xfId="4254"/>
    <cellStyle name="Normal 26 4 2 2 2 4" xfId="4255"/>
    <cellStyle name="Normal 26 4 2 2 2 5" xfId="4256"/>
    <cellStyle name="Normal 26 4 2 2 2 6" xfId="4257"/>
    <cellStyle name="Normal 26 4 2 2 3" xfId="4258"/>
    <cellStyle name="Normal 26 4 2 2 4" xfId="4259"/>
    <cellStyle name="Normal 26 4 2 2 5" xfId="4260"/>
    <cellStyle name="Normal 26 4 2 2 6" xfId="4261"/>
    <cellStyle name="Normal 26 4 2 2 7" xfId="4262"/>
    <cellStyle name="Normal 26 4 2 3" xfId="4263"/>
    <cellStyle name="Normal 26 4 2 3 2" xfId="4264"/>
    <cellStyle name="Normal 26 4 2 3 3" xfId="4265"/>
    <cellStyle name="Normal 26 4 2 3 4" xfId="4266"/>
    <cellStyle name="Normal 26 4 2 3 5" xfId="4267"/>
    <cellStyle name="Normal 26 4 2 3 6" xfId="4268"/>
    <cellStyle name="Normal 26 4 2 4" xfId="4269"/>
    <cellStyle name="Normal 26 4 2 5" xfId="4270"/>
    <cellStyle name="Normal 26 4 2 6" xfId="4271"/>
    <cellStyle name="Normal 26 4 2 7" xfId="4272"/>
    <cellStyle name="Normal 26 4 2 8" xfId="4273"/>
    <cellStyle name="Normal 26 4 3" xfId="4274"/>
    <cellStyle name="Normal 26 4 3 2" xfId="4275"/>
    <cellStyle name="Normal 26 4 3 2 2" xfId="4276"/>
    <cellStyle name="Normal 26 4 3 2 3" xfId="4277"/>
    <cellStyle name="Normal 26 4 3 2 4" xfId="4278"/>
    <cellStyle name="Normal 26 4 3 2 5" xfId="4279"/>
    <cellStyle name="Normal 26 4 3 2 6" xfId="4280"/>
    <cellStyle name="Normal 26 4 3 3" xfId="4281"/>
    <cellStyle name="Normal 26 4 3 4" xfId="4282"/>
    <cellStyle name="Normal 26 4 3 5" xfId="4283"/>
    <cellStyle name="Normal 26 4 3 6" xfId="4284"/>
    <cellStyle name="Normal 26 4 3 7" xfId="4285"/>
    <cellStyle name="Normal 26 4 4" xfId="4286"/>
    <cellStyle name="Normal 26 4 4 2" xfId="4287"/>
    <cellStyle name="Normal 26 4 4 3" xfId="4288"/>
    <cellStyle name="Normal 26 4 4 4" xfId="4289"/>
    <cellStyle name="Normal 26 4 4 5" xfId="4290"/>
    <cellStyle name="Normal 26 4 4 6" xfId="4291"/>
    <cellStyle name="Normal 26 4 5" xfId="4292"/>
    <cellStyle name="Normal 26 4 6" xfId="4293"/>
    <cellStyle name="Normal 26 4 7" xfId="4294"/>
    <cellStyle name="Normal 26 4 8" xfId="4295"/>
    <cellStyle name="Normal 26 4 9" xfId="4296"/>
    <cellStyle name="Normal 26 5" xfId="4297"/>
    <cellStyle name="Normal 26 6" xfId="4298"/>
    <cellStyle name="Normal 26 7" xfId="4299"/>
    <cellStyle name="Normal 26 8" xfId="4300"/>
    <cellStyle name="Normal 26 9" xfId="4301"/>
    <cellStyle name="Normal 27" xfId="4302"/>
    <cellStyle name="Normal 27 2" xfId="4303"/>
    <cellStyle name="Normal 27 3" xfId="4304"/>
    <cellStyle name="Normal 27 4" xfId="4305"/>
    <cellStyle name="Normal 27 5" xfId="4306"/>
    <cellStyle name="Normal 27 6" xfId="4307"/>
    <cellStyle name="Normal 27 7" xfId="4308"/>
    <cellStyle name="Normal 28" xfId="4309"/>
    <cellStyle name="Normal 28 2" xfId="4310"/>
    <cellStyle name="Normal 28 3" xfId="4311"/>
    <cellStyle name="Normal 28 4" xfId="4312"/>
    <cellStyle name="Normal 28 5" xfId="4313"/>
    <cellStyle name="Normal 28 6" xfId="4314"/>
    <cellStyle name="Normal 28 7" xfId="4315"/>
    <cellStyle name="Normal 29" xfId="4316"/>
    <cellStyle name="Normal 29 2" xfId="4317"/>
    <cellStyle name="Normal 29 3" xfId="4318"/>
    <cellStyle name="Normal 29 4" xfId="4319"/>
    <cellStyle name="Normal 29 5" xfId="4320"/>
    <cellStyle name="Normal 29 6" xfId="4321"/>
    <cellStyle name="Normal 29 7" xfId="4322"/>
    <cellStyle name="Normal 3" xfId="4"/>
    <cellStyle name="Normal 3 2" xfId="4323"/>
    <cellStyle name="Normal 3 2 10" xfId="4324"/>
    <cellStyle name="Normal 3 2 11" xfId="4325"/>
    <cellStyle name="Normal 3 2 12" xfId="4326"/>
    <cellStyle name="Normal 3 2 13" xfId="4327"/>
    <cellStyle name="Normal 3 2 2" xfId="4328"/>
    <cellStyle name="Normal 3 2 2 2" xfId="4329"/>
    <cellStyle name="Normal 3 2 2 2 10" xfId="4330"/>
    <cellStyle name="Normal 3 2 2 2 11" xfId="4331"/>
    <cellStyle name="Normal 3 2 2 2 12" xfId="4332"/>
    <cellStyle name="Normal 3 2 2 2 13" xfId="4333"/>
    <cellStyle name="Normal 3 2 2 2 2" xfId="4334"/>
    <cellStyle name="Normal 3 2 2 2 2 2" xfId="4335"/>
    <cellStyle name="Normal 3 2 2 2 2 2 2" xfId="4336"/>
    <cellStyle name="Normal 3 2 2 2 2 2 2 2" xfId="4337"/>
    <cellStyle name="Normal 3 2 2 2 2 2 2 3" xfId="4338"/>
    <cellStyle name="Normal 3 2 2 2 2 2 2 4" xfId="4339"/>
    <cellStyle name="Normal 3 2 2 2 2 2 2 5" xfId="4340"/>
    <cellStyle name="Normal 3 2 2 2 2 2 3" xfId="4341"/>
    <cellStyle name="Normal 3 2 2 2 2 2 4" xfId="4342"/>
    <cellStyle name="Normal 3 2 2 2 2 2 5" xfId="4343"/>
    <cellStyle name="Normal 3 2 2 2 2 2 6" xfId="4344"/>
    <cellStyle name="Normal 3 2 2 2 2 3" xfId="4345"/>
    <cellStyle name="Normal 3 2 2 2 2 3 2" xfId="4346"/>
    <cellStyle name="Normal 3 2 2 2 2 3 2 2" xfId="4347"/>
    <cellStyle name="Normal 3 2 2 2 2 3 2 3" xfId="4348"/>
    <cellStyle name="Normal 3 2 2 2 2 3 2 4" xfId="4349"/>
    <cellStyle name="Normal 3 2 2 2 2 3 2 5" xfId="4350"/>
    <cellStyle name="Normal 3 2 2 2 2 3 3" xfId="4351"/>
    <cellStyle name="Normal 3 2 2 2 2 3 4" xfId="4352"/>
    <cellStyle name="Normal 3 2 2 2 2 3 5" xfId="4353"/>
    <cellStyle name="Normal 3 2 2 2 2 3 6" xfId="4354"/>
    <cellStyle name="Normal 3 2 2 2 3" xfId="4355"/>
    <cellStyle name="Normal 3 2 2 2 3 2" xfId="4356"/>
    <cellStyle name="Normal 3 2 2 2 3 2 2" xfId="4357"/>
    <cellStyle name="Normal 3 2 2 2 3 2 3" xfId="4358"/>
    <cellStyle name="Normal 3 2 2 2 3 2 4" xfId="4359"/>
    <cellStyle name="Normal 3 2 2 2 3 2 5" xfId="4360"/>
    <cellStyle name="Normal 3 2 2 2 3 3" xfId="4361"/>
    <cellStyle name="Normal 3 2 2 2 3 4" xfId="4362"/>
    <cellStyle name="Normal 3 2 2 2 3 5" xfId="4363"/>
    <cellStyle name="Normal 3 2 2 2 3 6" xfId="4364"/>
    <cellStyle name="Normal 3 2 2 2 4" xfId="4365"/>
    <cellStyle name="Normal 3 2 2 2 4 2" xfId="4366"/>
    <cellStyle name="Normal 3 2 2 2 4 2 2" xfId="4367"/>
    <cellStyle name="Normal 3 2 2 2 4 2 3" xfId="4368"/>
    <cellStyle name="Normal 3 2 2 2 4 2 4" xfId="4369"/>
    <cellStyle name="Normal 3 2 2 2 4 2 5" xfId="4370"/>
    <cellStyle name="Normal 3 2 2 2 4 3" xfId="4371"/>
    <cellStyle name="Normal 3 2 2 2 4 4" xfId="4372"/>
    <cellStyle name="Normal 3 2 2 2 4 5" xfId="4373"/>
    <cellStyle name="Normal 3 2 2 2 4 6" xfId="4374"/>
    <cellStyle name="Normal 3 2 2 2 5" xfId="4375"/>
    <cellStyle name="Normal 3 2 2 2 5 2" xfId="4376"/>
    <cellStyle name="Normal 3 2 2 2 5 2 10" xfId="4377"/>
    <cellStyle name="Normal 3 2 2 2 5 2 2" xfId="4378"/>
    <cellStyle name="Normal 3 2 2 2 5 2 2 2" xfId="4379"/>
    <cellStyle name="Normal 3 2 2 2 5 2 2 2 2" xfId="4380"/>
    <cellStyle name="Normal 3 2 2 2 5 2 2 2 2 2" xfId="4381"/>
    <cellStyle name="Normal 3 2 2 2 5 2 2 2 2 3" xfId="4382"/>
    <cellStyle name="Normal 3 2 2 2 5 2 2 2 2 4" xfId="4383"/>
    <cellStyle name="Normal 3 2 2 2 5 2 2 2 2 5" xfId="4384"/>
    <cellStyle name="Normal 3 2 2 2 5 2 2 2 3" xfId="4385"/>
    <cellStyle name="Normal 3 2 2 2 5 2 2 2 4" xfId="4386"/>
    <cellStyle name="Normal 3 2 2 2 5 2 2 2 5" xfId="4387"/>
    <cellStyle name="Normal 3 2 2 2 5 2 2 2 6" xfId="4388"/>
    <cellStyle name="Normal 3 2 2 2 5 2 2 3" xfId="4389"/>
    <cellStyle name="Normal 3 2 2 2 5 2 2 3 2" xfId="4390"/>
    <cellStyle name="Normal 3 2 2 2 5 2 2 3 2 2" xfId="4391"/>
    <cellStyle name="Normal 3 2 2 2 5 2 2 3 2 3" xfId="4392"/>
    <cellStyle name="Normal 3 2 2 2 5 2 2 3 2 4" xfId="4393"/>
    <cellStyle name="Normal 3 2 2 2 5 2 2 3 2 5" xfId="4394"/>
    <cellStyle name="Normal 3 2 2 2 5 2 2 3 3" xfId="4395"/>
    <cellStyle name="Normal 3 2 2 2 5 2 2 3 4" xfId="4396"/>
    <cellStyle name="Normal 3 2 2 2 5 2 2 3 5" xfId="4397"/>
    <cellStyle name="Normal 3 2 2 2 5 2 2 3 6" xfId="4398"/>
    <cellStyle name="Normal 3 2 2 2 5 2 3" xfId="4399"/>
    <cellStyle name="Normal 3 2 2 2 5 2 3 2" xfId="4400"/>
    <cellStyle name="Normal 3 2 2 2 5 2 3 2 2" xfId="4401"/>
    <cellStyle name="Normal 3 2 2 2 5 2 3 2 3" xfId="4402"/>
    <cellStyle name="Normal 3 2 2 2 5 2 3 2 4" xfId="4403"/>
    <cellStyle name="Normal 3 2 2 2 5 2 3 2 5" xfId="4404"/>
    <cellStyle name="Normal 3 2 2 2 5 2 3 3" xfId="4405"/>
    <cellStyle name="Normal 3 2 2 2 5 2 3 4" xfId="4406"/>
    <cellStyle name="Normal 3 2 2 2 5 2 3 5" xfId="4407"/>
    <cellStyle name="Normal 3 2 2 2 5 2 3 6" xfId="4408"/>
    <cellStyle name="Normal 3 2 2 2 5 2 4" xfId="4409"/>
    <cellStyle name="Normal 3 2 2 2 5 2 4 2" xfId="4410"/>
    <cellStyle name="Normal 3 2 2 2 5 2 4 2 2" xfId="4411"/>
    <cellStyle name="Normal 3 2 2 2 5 2 4 2 3" xfId="4412"/>
    <cellStyle name="Normal 3 2 2 2 5 2 4 2 4" xfId="4413"/>
    <cellStyle name="Normal 3 2 2 2 5 2 4 2 5" xfId="4414"/>
    <cellStyle name="Normal 3 2 2 2 5 2 4 3" xfId="4415"/>
    <cellStyle name="Normal 3 2 2 2 5 2 4 4" xfId="4416"/>
    <cellStyle name="Normal 3 2 2 2 5 2 4 5" xfId="4417"/>
    <cellStyle name="Normal 3 2 2 2 5 2 4 6" xfId="4418"/>
    <cellStyle name="Normal 3 2 2 2 5 2 5" xfId="4419"/>
    <cellStyle name="Normal 3 2 2 2 5 2 6" xfId="4420"/>
    <cellStyle name="Normal 3 2 2 2 5 2 6 2" xfId="4421"/>
    <cellStyle name="Normal 3 2 2 2 5 2 6 3" xfId="4422"/>
    <cellStyle name="Normal 3 2 2 2 5 2 6 4" xfId="4423"/>
    <cellStyle name="Normal 3 2 2 2 5 2 6 5" xfId="4424"/>
    <cellStyle name="Normal 3 2 2 2 5 2 7" xfId="4425"/>
    <cellStyle name="Normal 3 2 2 2 5 2 8" xfId="4426"/>
    <cellStyle name="Normal 3 2 2 2 5 2 9" xfId="4427"/>
    <cellStyle name="Normal 3 2 2 2 5 3" xfId="4428"/>
    <cellStyle name="Normal 3 2 2 2 5 3 2" xfId="4429"/>
    <cellStyle name="Normal 3 2 2 2 5 3 3" xfId="4430"/>
    <cellStyle name="Normal 3 2 2 2 5 3 4" xfId="4431"/>
    <cellStyle name="Normal 3 2 2 2 5 3 4 2" xfId="4432"/>
    <cellStyle name="Normal 3 2 2 2 5 3 4 3" xfId="4433"/>
    <cellStyle name="Normal 3 2 2 2 5 3 4 4" xfId="4434"/>
    <cellStyle name="Normal 3 2 2 2 5 3 4 5" xfId="4435"/>
    <cellStyle name="Normal 3 2 2 2 5 3 5" xfId="4436"/>
    <cellStyle name="Normal 3 2 2 2 5 3 6" xfId="4437"/>
    <cellStyle name="Normal 3 2 2 2 5 3 7" xfId="4438"/>
    <cellStyle name="Normal 3 2 2 2 5 3 8" xfId="4439"/>
    <cellStyle name="Normal 3 2 2 2 5 4" xfId="4440"/>
    <cellStyle name="Normal 3 2 2 2 5 5" xfId="4441"/>
    <cellStyle name="Normal 3 2 2 2 5 5 2" xfId="4442"/>
    <cellStyle name="Normal 3 2 2 2 5 5 2 2" xfId="4443"/>
    <cellStyle name="Normal 3 2 2 2 5 5 2 3" xfId="4444"/>
    <cellStyle name="Normal 3 2 2 2 5 5 2 4" xfId="4445"/>
    <cellStyle name="Normal 3 2 2 2 5 5 2 5" xfId="4446"/>
    <cellStyle name="Normal 3 2 2 2 5 5 3" xfId="4447"/>
    <cellStyle name="Normal 3 2 2 2 5 5 4" xfId="4448"/>
    <cellStyle name="Normal 3 2 2 2 5 5 5" xfId="4449"/>
    <cellStyle name="Normal 3 2 2 2 5 5 6" xfId="4450"/>
    <cellStyle name="Normal 3 2 2 2 6" xfId="4451"/>
    <cellStyle name="Normal 3 2 2 2 7" xfId="4452"/>
    <cellStyle name="Normal 3 2 2 2 8" xfId="4453"/>
    <cellStyle name="Normal 3 2 2 2 9" xfId="4454"/>
    <cellStyle name="Normal 3 2 2 2 9 2" xfId="4455"/>
    <cellStyle name="Normal 3 2 2 2 9 3" xfId="4456"/>
    <cellStyle name="Normal 3 2 2 2 9 4" xfId="4457"/>
    <cellStyle name="Normal 3 2 2 2 9 5" xfId="4458"/>
    <cellStyle name="Normal 3 2 2 3" xfId="4459"/>
    <cellStyle name="Normal 3 2 2 3 2" xfId="4460"/>
    <cellStyle name="Normal 3 2 2 3 2 2" xfId="4461"/>
    <cellStyle name="Normal 3 2 2 3 2 3" xfId="4462"/>
    <cellStyle name="Normal 3 2 2 3 2 4" xfId="4463"/>
    <cellStyle name="Normal 3 2 2 3 2 5" xfId="4464"/>
    <cellStyle name="Normal 3 2 2 3 3" xfId="4465"/>
    <cellStyle name="Normal 3 2 2 3 4" xfId="4466"/>
    <cellStyle name="Normal 3 2 2 3 5" xfId="4467"/>
    <cellStyle name="Normal 3 2 2 3 6" xfId="4468"/>
    <cellStyle name="Normal 3 2 2 4" xfId="4469"/>
    <cellStyle name="Normal 3 2 2 5" xfId="4470"/>
    <cellStyle name="Normal 3 2 2 6" xfId="4471"/>
    <cellStyle name="Normal 3 2 2 7" xfId="4472"/>
    <cellStyle name="Normal 3 2 2 7 2" xfId="4473"/>
    <cellStyle name="Normal 3 2 2 7 2 2" xfId="4474"/>
    <cellStyle name="Normal 3 2 2 7 2 3" xfId="4475"/>
    <cellStyle name="Normal 3 2 2 7 2 4" xfId="4476"/>
    <cellStyle name="Normal 3 2 2 7 2 5" xfId="4477"/>
    <cellStyle name="Normal 3 2 2 7 3" xfId="4478"/>
    <cellStyle name="Normal 3 2 2 7 4" xfId="4479"/>
    <cellStyle name="Normal 3 2 2 7 5" xfId="4480"/>
    <cellStyle name="Normal 3 2 2 7 6" xfId="4481"/>
    <cellStyle name="Normal 3 2 2 8" xfId="4482"/>
    <cellStyle name="Normal 3 2 3" xfId="4483"/>
    <cellStyle name="Normal 3 2 3 2" xfId="4484"/>
    <cellStyle name="Normal 3 2 3 2 2" xfId="4485"/>
    <cellStyle name="Normal 3 2 3 2 3" xfId="4486"/>
    <cellStyle name="Normal 3 2 3 2 4" xfId="4487"/>
    <cellStyle name="Normal 3 2 3 2 5" xfId="4488"/>
    <cellStyle name="Normal 3 2 3 3" xfId="4489"/>
    <cellStyle name="Normal 3 2 3 4" xfId="4490"/>
    <cellStyle name="Normal 3 2 3 5" xfId="4491"/>
    <cellStyle name="Normal 3 2 3 6" xfId="4492"/>
    <cellStyle name="Normal 3 2 4" xfId="4493"/>
    <cellStyle name="Normal 3 2 4 2" xfId="4494"/>
    <cellStyle name="Normal 3 2 4 2 2" xfId="4495"/>
    <cellStyle name="Normal 3 2 4 2 3" xfId="4496"/>
    <cellStyle name="Normal 3 2 4 2 4" xfId="4497"/>
    <cellStyle name="Normal 3 2 4 2 5" xfId="4498"/>
    <cellStyle name="Normal 3 2 4 3" xfId="4499"/>
    <cellStyle name="Normal 3 2 4 4" xfId="4500"/>
    <cellStyle name="Normal 3 2 4 5" xfId="4501"/>
    <cellStyle name="Normal 3 2 4 6" xfId="4502"/>
    <cellStyle name="Normal 3 2 5" xfId="4503"/>
    <cellStyle name="Normal 3 2 5 2" xfId="4504"/>
    <cellStyle name="Normal 3 2 5 2 10" xfId="4505"/>
    <cellStyle name="Normal 3 2 5 2 2" xfId="4506"/>
    <cellStyle name="Normal 3 2 5 2 2 2" xfId="4507"/>
    <cellStyle name="Normal 3 2 5 2 2 2 2" xfId="4508"/>
    <cellStyle name="Normal 3 2 5 2 2 2 2 2" xfId="4509"/>
    <cellStyle name="Normal 3 2 5 2 2 2 2 3" xfId="4510"/>
    <cellStyle name="Normal 3 2 5 2 2 2 2 4" xfId="4511"/>
    <cellStyle name="Normal 3 2 5 2 2 2 2 5" xfId="4512"/>
    <cellStyle name="Normal 3 2 5 2 2 2 3" xfId="4513"/>
    <cellStyle name="Normal 3 2 5 2 2 2 4" xfId="4514"/>
    <cellStyle name="Normal 3 2 5 2 2 2 5" xfId="4515"/>
    <cellStyle name="Normal 3 2 5 2 2 2 6" xfId="4516"/>
    <cellStyle name="Normal 3 2 5 2 2 3" xfId="4517"/>
    <cellStyle name="Normal 3 2 5 2 2 3 2" xfId="4518"/>
    <cellStyle name="Normal 3 2 5 2 2 3 2 2" xfId="4519"/>
    <cellStyle name="Normal 3 2 5 2 2 3 2 3" xfId="4520"/>
    <cellStyle name="Normal 3 2 5 2 2 3 2 4" xfId="4521"/>
    <cellStyle name="Normal 3 2 5 2 2 3 2 5" xfId="4522"/>
    <cellStyle name="Normal 3 2 5 2 2 3 3" xfId="4523"/>
    <cellStyle name="Normal 3 2 5 2 2 3 4" xfId="4524"/>
    <cellStyle name="Normal 3 2 5 2 2 3 5" xfId="4525"/>
    <cellStyle name="Normal 3 2 5 2 2 3 6" xfId="4526"/>
    <cellStyle name="Normal 3 2 5 2 3" xfId="4527"/>
    <cellStyle name="Normal 3 2 5 2 3 2" xfId="4528"/>
    <cellStyle name="Normal 3 2 5 2 3 2 2" xfId="4529"/>
    <cellStyle name="Normal 3 2 5 2 3 2 3" xfId="4530"/>
    <cellStyle name="Normal 3 2 5 2 3 2 4" xfId="4531"/>
    <cellStyle name="Normal 3 2 5 2 3 2 5" xfId="4532"/>
    <cellStyle name="Normal 3 2 5 2 3 3" xfId="4533"/>
    <cellStyle name="Normal 3 2 5 2 3 4" xfId="4534"/>
    <cellStyle name="Normal 3 2 5 2 3 5" xfId="4535"/>
    <cellStyle name="Normal 3 2 5 2 3 6" xfId="4536"/>
    <cellStyle name="Normal 3 2 5 2 4" xfId="4537"/>
    <cellStyle name="Normal 3 2 5 2 4 2" xfId="4538"/>
    <cellStyle name="Normal 3 2 5 2 4 2 2" xfId="4539"/>
    <cellStyle name="Normal 3 2 5 2 4 2 3" xfId="4540"/>
    <cellStyle name="Normal 3 2 5 2 4 2 4" xfId="4541"/>
    <cellStyle name="Normal 3 2 5 2 4 2 5" xfId="4542"/>
    <cellStyle name="Normal 3 2 5 2 4 3" xfId="4543"/>
    <cellStyle name="Normal 3 2 5 2 4 4" xfId="4544"/>
    <cellStyle name="Normal 3 2 5 2 4 5" xfId="4545"/>
    <cellStyle name="Normal 3 2 5 2 4 6" xfId="4546"/>
    <cellStyle name="Normal 3 2 5 2 5" xfId="4547"/>
    <cellStyle name="Normal 3 2 5 2 6" xfId="4548"/>
    <cellStyle name="Normal 3 2 5 2 6 2" xfId="4549"/>
    <cellStyle name="Normal 3 2 5 2 6 3" xfId="4550"/>
    <cellStyle name="Normal 3 2 5 2 6 4" xfId="4551"/>
    <cellStyle name="Normal 3 2 5 2 6 5" xfId="4552"/>
    <cellStyle name="Normal 3 2 5 2 7" xfId="4553"/>
    <cellStyle name="Normal 3 2 5 2 8" xfId="4554"/>
    <cellStyle name="Normal 3 2 5 2 9" xfId="4555"/>
    <cellStyle name="Normal 3 2 5 3" xfId="4556"/>
    <cellStyle name="Normal 3 2 5 3 2" xfId="4557"/>
    <cellStyle name="Normal 3 2 5 3 3" xfId="4558"/>
    <cellStyle name="Normal 3 2 5 3 4" xfId="4559"/>
    <cellStyle name="Normal 3 2 5 3 4 2" xfId="4560"/>
    <cellStyle name="Normal 3 2 5 3 4 3" xfId="4561"/>
    <cellStyle name="Normal 3 2 5 3 4 4" xfId="4562"/>
    <cellStyle name="Normal 3 2 5 3 4 5" xfId="4563"/>
    <cellStyle name="Normal 3 2 5 3 5" xfId="4564"/>
    <cellStyle name="Normal 3 2 5 3 6" xfId="4565"/>
    <cellStyle name="Normal 3 2 5 3 7" xfId="4566"/>
    <cellStyle name="Normal 3 2 5 3 8" xfId="4567"/>
    <cellStyle name="Normal 3 2 5 4" xfId="4568"/>
    <cellStyle name="Normal 3 2 5 5" xfId="4569"/>
    <cellStyle name="Normal 3 2 5 5 2" xfId="4570"/>
    <cellStyle name="Normal 3 2 5 5 2 2" xfId="4571"/>
    <cellStyle name="Normal 3 2 5 5 2 3" xfId="4572"/>
    <cellStyle name="Normal 3 2 5 5 2 4" xfId="4573"/>
    <cellStyle name="Normal 3 2 5 5 2 5" xfId="4574"/>
    <cellStyle name="Normal 3 2 5 5 3" xfId="4575"/>
    <cellStyle name="Normal 3 2 5 5 4" xfId="4576"/>
    <cellStyle name="Normal 3 2 5 5 5" xfId="4577"/>
    <cellStyle name="Normal 3 2 5 5 6" xfId="4578"/>
    <cellStyle name="Normal 3 2 6" xfId="4579"/>
    <cellStyle name="Normal 3 2 7" xfId="4580"/>
    <cellStyle name="Normal 3 2 8" xfId="4581"/>
    <cellStyle name="Normal 3 2 9" xfId="4582"/>
    <cellStyle name="Normal 3 2 9 2" xfId="4583"/>
    <cellStyle name="Normal 3 2 9 3" xfId="4584"/>
    <cellStyle name="Normal 3 2 9 4" xfId="4585"/>
    <cellStyle name="Normal 3 2 9 5" xfId="4586"/>
    <cellStyle name="Normal 3 3" xfId="4587"/>
    <cellStyle name="Normal 3 3 2" xfId="4588"/>
    <cellStyle name="Normal 3 3 2 2" xfId="4589"/>
    <cellStyle name="Normal 3 3 2 2 2" xfId="4590"/>
    <cellStyle name="Normal 3 3 2 2 3" xfId="4591"/>
    <cellStyle name="Normal 3 3 2 2 4" xfId="4592"/>
    <cellStyle name="Normal 3 3 2 2 5" xfId="4593"/>
    <cellStyle name="Normal 3 3 2 3" xfId="4594"/>
    <cellStyle name="Normal 3 3 2 4" xfId="4595"/>
    <cellStyle name="Normal 3 3 2 5" xfId="4596"/>
    <cellStyle name="Normal 3 3 2 6" xfId="4597"/>
    <cellStyle name="Normal 3 3 3" xfId="4598"/>
    <cellStyle name="Normal 3 3 3 2" xfId="4599"/>
    <cellStyle name="Normal 3 3 3 2 2" xfId="4600"/>
    <cellStyle name="Normal 3 3 3 2 3" xfId="4601"/>
    <cellStyle name="Normal 3 3 3 2 4" xfId="4602"/>
    <cellStyle name="Normal 3 3 3 2 5" xfId="4603"/>
    <cellStyle name="Normal 3 3 3 3" xfId="4604"/>
    <cellStyle name="Normal 3 3 3 4" xfId="4605"/>
    <cellStyle name="Normal 3 3 3 5" xfId="4606"/>
    <cellStyle name="Normal 3 3 3 6" xfId="4607"/>
    <cellStyle name="Normal 3 3 4" xfId="4608"/>
    <cellStyle name="Normal 3 3 4 2" xfId="4609"/>
    <cellStyle name="Normal 3 3 4 3" xfId="4610"/>
    <cellStyle name="Normal 3 3 4 4" xfId="4611"/>
    <cellStyle name="Normal 3 3 4 5" xfId="4612"/>
    <cellStyle name="Normal 3 3 5" xfId="4613"/>
    <cellStyle name="Normal 3 3 6" xfId="4614"/>
    <cellStyle name="Normal 3 3 7" xfId="4615"/>
    <cellStyle name="Normal 3 3 8" xfId="4616"/>
    <cellStyle name="Normal 3 4" xfId="4617"/>
    <cellStyle name="Normal 3 4 2" xfId="4618"/>
    <cellStyle name="Normal 3 4 2 2" xfId="4619"/>
    <cellStyle name="Normal 3 4 2 2 2" xfId="4620"/>
    <cellStyle name="Normal 3 4 2 2 3" xfId="4621"/>
    <cellStyle name="Normal 3 4 2 2 4" xfId="4622"/>
    <cellStyle name="Normal 3 4 2 2 5" xfId="4623"/>
    <cellStyle name="Normal 3 4 2 3" xfId="4624"/>
    <cellStyle name="Normal 3 4 2 4" xfId="4625"/>
    <cellStyle name="Normal 3 4 2 5" xfId="4626"/>
    <cellStyle name="Normal 3 4 2 6" xfId="4627"/>
    <cellStyle name="Normal 3 4 3" xfId="4628"/>
    <cellStyle name="Normal 3 4 3 2" xfId="4629"/>
    <cellStyle name="Normal 3 4 3 2 2" xfId="4630"/>
    <cellStyle name="Normal 3 4 3 2 3" xfId="4631"/>
    <cellStyle name="Normal 3 4 3 2 4" xfId="4632"/>
    <cellStyle name="Normal 3 4 3 2 5" xfId="4633"/>
    <cellStyle name="Normal 3 4 3 3" xfId="4634"/>
    <cellStyle name="Normal 3 4 3 4" xfId="4635"/>
    <cellStyle name="Normal 3 4 3 5" xfId="4636"/>
    <cellStyle name="Normal 3 4 3 6" xfId="4637"/>
    <cellStyle name="Normal 3 4 4" xfId="4638"/>
    <cellStyle name="Normal 3 4 4 2" xfId="4639"/>
    <cellStyle name="Normal 3 4 4 3" xfId="4640"/>
    <cellStyle name="Normal 3 4 4 4" xfId="4641"/>
    <cellStyle name="Normal 3 4 4 5" xfId="4642"/>
    <cellStyle name="Normal 3 4 5" xfId="4643"/>
    <cellStyle name="Normal 3 4 6" xfId="4644"/>
    <cellStyle name="Normal 3 4 7" xfId="4645"/>
    <cellStyle name="Normal 3 4 8" xfId="4646"/>
    <cellStyle name="Normal 3 5" xfId="4647"/>
    <cellStyle name="Normal 3 5 2" xfId="4648"/>
    <cellStyle name="Normal 3 5 2 2" xfId="4649"/>
    <cellStyle name="Normal 3 5 2 3" xfId="4650"/>
    <cellStyle name="Normal 3 5 2 4" xfId="4651"/>
    <cellStyle name="Normal 3 5 2 5" xfId="4652"/>
    <cellStyle name="Normal 3 5 3" xfId="4653"/>
    <cellStyle name="Normal 3 5 4" xfId="4654"/>
    <cellStyle name="Normal 3 5 5" xfId="4655"/>
    <cellStyle name="Normal 3 5 6" xfId="4656"/>
    <cellStyle name="Normal 3 6" xfId="4657"/>
    <cellStyle name="Normal 30" xfId="4658"/>
    <cellStyle name="Normal 30 2" xfId="4659"/>
    <cellStyle name="Normal 30 2 2" xfId="4660"/>
    <cellStyle name="Normal 30 2 2 2" xfId="4661"/>
    <cellStyle name="Normal 30 2 2 3" xfId="4662"/>
    <cellStyle name="Normal 30 2 2 4" xfId="4663"/>
    <cellStyle name="Normal 30 2 2 5" xfId="4664"/>
    <cellStyle name="Normal 30 2 3" xfId="4665"/>
    <cellStyle name="Normal 30 2 4" xfId="4666"/>
    <cellStyle name="Normal 30 2 5" xfId="4667"/>
    <cellStyle name="Normal 30 2 6" xfId="4668"/>
    <cellStyle name="Normal 30 3" xfId="4669"/>
    <cellStyle name="Normal 30 3 2" xfId="4670"/>
    <cellStyle name="Normal 30 3 3" xfId="4671"/>
    <cellStyle name="Normal 30 3 4" xfId="4672"/>
    <cellStyle name="Normal 30 3 5" xfId="4673"/>
    <cellStyle name="Normal 30 4" xfId="4674"/>
    <cellStyle name="Normal 30 5" xfId="4675"/>
    <cellStyle name="Normal 30 6" xfId="4676"/>
    <cellStyle name="Normal 30 7" xfId="4677"/>
    <cellStyle name="Normal 30 8" xfId="4678"/>
    <cellStyle name="Normal 31" xfId="4679"/>
    <cellStyle name="Normal 31 2" xfId="4680"/>
    <cellStyle name="Normal 31 3" xfId="4681"/>
    <cellStyle name="Normal 31 4" xfId="4682"/>
    <cellStyle name="Normal 31 5" xfId="4683"/>
    <cellStyle name="Normal 31 6" xfId="4684"/>
    <cellStyle name="Normal 31 7" xfId="4685"/>
    <cellStyle name="Normal 32" xfId="4686"/>
    <cellStyle name="Normal 32 2" xfId="4687"/>
    <cellStyle name="Normal 32 3" xfId="4688"/>
    <cellStyle name="Normal 32 4" xfId="4689"/>
    <cellStyle name="Normal 32 5" xfId="4690"/>
    <cellStyle name="Normal 32 6" xfId="4691"/>
    <cellStyle name="Normal 32 7" xfId="4692"/>
    <cellStyle name="Normal 33" xfId="4693"/>
    <cellStyle name="Normal 33 10" xfId="4694"/>
    <cellStyle name="Normal 33 2" xfId="4695"/>
    <cellStyle name="Normal 33 2 2" xfId="4696"/>
    <cellStyle name="Normal 33 2 2 2" xfId="4697"/>
    <cellStyle name="Normal 33 2 2 2 2" xfId="4698"/>
    <cellStyle name="Normal 33 2 2 2 2 2" xfId="4699"/>
    <cellStyle name="Normal 33 2 2 2 2 3" xfId="4700"/>
    <cellStyle name="Normal 33 2 2 2 2 4" xfId="4701"/>
    <cellStyle name="Normal 33 2 2 2 2 5" xfId="4702"/>
    <cellStyle name="Normal 33 2 2 2 2 6" xfId="4703"/>
    <cellStyle name="Normal 33 2 2 2 3" xfId="4704"/>
    <cellStyle name="Normal 33 2 2 2 4" xfId="4705"/>
    <cellStyle name="Normal 33 2 2 2 5" xfId="4706"/>
    <cellStyle name="Normal 33 2 2 2 6" xfId="4707"/>
    <cellStyle name="Normal 33 2 2 2 7" xfId="4708"/>
    <cellStyle name="Normal 33 2 2 3" xfId="4709"/>
    <cellStyle name="Normal 33 2 2 3 2" xfId="4710"/>
    <cellStyle name="Normal 33 2 2 3 3" xfId="4711"/>
    <cellStyle name="Normal 33 2 2 3 4" xfId="4712"/>
    <cellStyle name="Normal 33 2 2 3 5" xfId="4713"/>
    <cellStyle name="Normal 33 2 2 3 6" xfId="4714"/>
    <cellStyle name="Normal 33 2 2 4" xfId="4715"/>
    <cellStyle name="Normal 33 2 2 5" xfId="4716"/>
    <cellStyle name="Normal 33 2 2 6" xfId="4717"/>
    <cellStyle name="Normal 33 2 2 7" xfId="4718"/>
    <cellStyle name="Normal 33 2 2 8" xfId="4719"/>
    <cellStyle name="Normal 33 2 3" xfId="4720"/>
    <cellStyle name="Normal 33 2 3 2" xfId="4721"/>
    <cellStyle name="Normal 33 2 3 2 2" xfId="4722"/>
    <cellStyle name="Normal 33 2 3 2 3" xfId="4723"/>
    <cellStyle name="Normal 33 2 3 2 4" xfId="4724"/>
    <cellStyle name="Normal 33 2 3 2 5" xfId="4725"/>
    <cellStyle name="Normal 33 2 3 2 6" xfId="4726"/>
    <cellStyle name="Normal 33 2 3 3" xfId="4727"/>
    <cellStyle name="Normal 33 2 3 4" xfId="4728"/>
    <cellStyle name="Normal 33 2 3 5" xfId="4729"/>
    <cellStyle name="Normal 33 2 3 6" xfId="4730"/>
    <cellStyle name="Normal 33 2 3 7" xfId="4731"/>
    <cellStyle name="Normal 33 2 4" xfId="4732"/>
    <cellStyle name="Normal 33 2 4 2" xfId="4733"/>
    <cellStyle name="Normal 33 2 4 3" xfId="4734"/>
    <cellStyle name="Normal 33 2 4 4" xfId="4735"/>
    <cellStyle name="Normal 33 2 4 5" xfId="4736"/>
    <cellStyle name="Normal 33 2 4 6" xfId="4737"/>
    <cellStyle name="Normal 33 2 5" xfId="4738"/>
    <cellStyle name="Normal 33 2 6" xfId="4739"/>
    <cellStyle name="Normal 33 2 7" xfId="4740"/>
    <cellStyle name="Normal 33 2 8" xfId="4741"/>
    <cellStyle name="Normal 33 2 9" xfId="4742"/>
    <cellStyle name="Normal 33 3" xfId="4743"/>
    <cellStyle name="Normal 33 3 2" xfId="4744"/>
    <cellStyle name="Normal 33 3 2 2" xfId="4745"/>
    <cellStyle name="Normal 33 3 2 2 2" xfId="4746"/>
    <cellStyle name="Normal 33 3 2 2 2 2" xfId="4747"/>
    <cellStyle name="Normal 33 3 2 2 2 3" xfId="4748"/>
    <cellStyle name="Normal 33 3 2 2 2 4" xfId="4749"/>
    <cellStyle name="Normal 33 3 2 2 2 5" xfId="4750"/>
    <cellStyle name="Normal 33 3 2 2 2 6" xfId="4751"/>
    <cellStyle name="Normal 33 3 2 2 3" xfId="4752"/>
    <cellStyle name="Normal 33 3 2 2 4" xfId="4753"/>
    <cellStyle name="Normal 33 3 2 2 5" xfId="4754"/>
    <cellStyle name="Normal 33 3 2 2 6" xfId="4755"/>
    <cellStyle name="Normal 33 3 2 2 7" xfId="4756"/>
    <cellStyle name="Normal 33 3 2 3" xfId="4757"/>
    <cellStyle name="Normal 33 3 2 3 2" xfId="4758"/>
    <cellStyle name="Normal 33 3 2 3 3" xfId="4759"/>
    <cellStyle name="Normal 33 3 2 3 4" xfId="4760"/>
    <cellStyle name="Normal 33 3 2 3 5" xfId="4761"/>
    <cellStyle name="Normal 33 3 2 3 6" xfId="4762"/>
    <cellStyle name="Normal 33 3 2 4" xfId="4763"/>
    <cellStyle name="Normal 33 3 2 5" xfId="4764"/>
    <cellStyle name="Normal 33 3 2 6" xfId="4765"/>
    <cellStyle name="Normal 33 3 2 7" xfId="4766"/>
    <cellStyle name="Normal 33 3 2 8" xfId="4767"/>
    <cellStyle name="Normal 33 3 3" xfId="4768"/>
    <cellStyle name="Normal 33 3 3 2" xfId="4769"/>
    <cellStyle name="Normal 33 3 3 2 2" xfId="4770"/>
    <cellStyle name="Normal 33 3 3 2 3" xfId="4771"/>
    <cellStyle name="Normal 33 3 3 2 4" xfId="4772"/>
    <cellStyle name="Normal 33 3 3 2 5" xfId="4773"/>
    <cellStyle name="Normal 33 3 3 2 6" xfId="4774"/>
    <cellStyle name="Normal 33 3 3 3" xfId="4775"/>
    <cellStyle name="Normal 33 3 3 4" xfId="4776"/>
    <cellStyle name="Normal 33 3 3 5" xfId="4777"/>
    <cellStyle name="Normal 33 3 3 6" xfId="4778"/>
    <cellStyle name="Normal 33 3 3 7" xfId="4779"/>
    <cellStyle name="Normal 33 3 4" xfId="4780"/>
    <cellStyle name="Normal 33 3 4 2" xfId="4781"/>
    <cellStyle name="Normal 33 3 4 3" xfId="4782"/>
    <cellStyle name="Normal 33 3 4 4" xfId="4783"/>
    <cellStyle name="Normal 33 3 4 5" xfId="4784"/>
    <cellStyle name="Normal 33 3 4 6" xfId="4785"/>
    <cellStyle name="Normal 33 3 5" xfId="4786"/>
    <cellStyle name="Normal 33 3 6" xfId="4787"/>
    <cellStyle name="Normal 33 3 7" xfId="4788"/>
    <cellStyle name="Normal 33 3 8" xfId="4789"/>
    <cellStyle name="Normal 33 3 9" xfId="4790"/>
    <cellStyle name="Normal 33 4" xfId="4791"/>
    <cellStyle name="Normal 33 4 2" xfId="4792"/>
    <cellStyle name="Normal 33 4 2 2" xfId="4793"/>
    <cellStyle name="Normal 33 4 2 2 2" xfId="4794"/>
    <cellStyle name="Normal 33 4 2 2 2 2" xfId="4795"/>
    <cellStyle name="Normal 33 4 2 2 2 3" xfId="4796"/>
    <cellStyle name="Normal 33 4 2 2 2 4" xfId="4797"/>
    <cellStyle name="Normal 33 4 2 2 2 5" xfId="4798"/>
    <cellStyle name="Normal 33 4 2 2 2 6" xfId="4799"/>
    <cellStyle name="Normal 33 4 2 2 3" xfId="4800"/>
    <cellStyle name="Normal 33 4 2 2 4" xfId="4801"/>
    <cellStyle name="Normal 33 4 2 2 5" xfId="4802"/>
    <cellStyle name="Normal 33 4 2 2 6" xfId="4803"/>
    <cellStyle name="Normal 33 4 2 2 7" xfId="4804"/>
    <cellStyle name="Normal 33 4 2 3" xfId="4805"/>
    <cellStyle name="Normal 33 4 2 3 2" xfId="4806"/>
    <cellStyle name="Normal 33 4 2 3 3" xfId="4807"/>
    <cellStyle name="Normal 33 4 2 3 4" xfId="4808"/>
    <cellStyle name="Normal 33 4 2 3 5" xfId="4809"/>
    <cellStyle name="Normal 33 4 2 3 6" xfId="4810"/>
    <cellStyle name="Normal 33 4 2 4" xfId="4811"/>
    <cellStyle name="Normal 33 4 2 5" xfId="4812"/>
    <cellStyle name="Normal 33 4 2 6" xfId="4813"/>
    <cellStyle name="Normal 33 4 2 7" xfId="4814"/>
    <cellStyle name="Normal 33 4 2 8" xfId="4815"/>
    <cellStyle name="Normal 33 4 3" xfId="4816"/>
    <cellStyle name="Normal 33 4 3 2" xfId="4817"/>
    <cellStyle name="Normal 33 4 3 2 2" xfId="4818"/>
    <cellStyle name="Normal 33 4 3 2 3" xfId="4819"/>
    <cellStyle name="Normal 33 4 3 2 4" xfId="4820"/>
    <cellStyle name="Normal 33 4 3 2 5" xfId="4821"/>
    <cellStyle name="Normal 33 4 3 2 6" xfId="4822"/>
    <cellStyle name="Normal 33 4 3 3" xfId="4823"/>
    <cellStyle name="Normal 33 4 3 4" xfId="4824"/>
    <cellStyle name="Normal 33 4 3 5" xfId="4825"/>
    <cellStyle name="Normal 33 4 3 6" xfId="4826"/>
    <cellStyle name="Normal 33 4 3 7" xfId="4827"/>
    <cellStyle name="Normal 33 4 4" xfId="4828"/>
    <cellStyle name="Normal 33 4 4 2" xfId="4829"/>
    <cellStyle name="Normal 33 4 4 3" xfId="4830"/>
    <cellStyle name="Normal 33 4 4 4" xfId="4831"/>
    <cellStyle name="Normal 33 4 4 5" xfId="4832"/>
    <cellStyle name="Normal 33 4 4 6" xfId="4833"/>
    <cellStyle name="Normal 33 4 5" xfId="4834"/>
    <cellStyle name="Normal 33 4 6" xfId="4835"/>
    <cellStyle name="Normal 33 4 7" xfId="4836"/>
    <cellStyle name="Normal 33 4 8" xfId="4837"/>
    <cellStyle name="Normal 33 4 9" xfId="4838"/>
    <cellStyle name="Normal 33 5" xfId="4839"/>
    <cellStyle name="Normal 33 6" xfId="4840"/>
    <cellStyle name="Normal 33 7" xfId="4841"/>
    <cellStyle name="Normal 33 8" xfId="4842"/>
    <cellStyle name="Normal 33 9" xfId="4843"/>
    <cellStyle name="Normal 34" xfId="4844"/>
    <cellStyle name="Normal 34 2" xfId="4845"/>
    <cellStyle name="Normal 34 2 2" xfId="4846"/>
    <cellStyle name="Normal 34 2 3" xfId="4847"/>
    <cellStyle name="Normal 34 2 4" xfId="4848"/>
    <cellStyle name="Normal 34 2 5" xfId="4849"/>
    <cellStyle name="Normal 34 2 6" xfId="4850"/>
    <cellStyle name="Normal 34 2 7" xfId="4851"/>
    <cellStyle name="Normal 34 3" xfId="4852"/>
    <cellStyle name="Normal 34 3 2" xfId="4853"/>
    <cellStyle name="Normal 34 3 3" xfId="4854"/>
    <cellStyle name="Normal 34 3 4" xfId="4855"/>
    <cellStyle name="Normal 34 3 5" xfId="4856"/>
    <cellStyle name="Normal 34 3 6" xfId="4857"/>
    <cellStyle name="Normal 34 4" xfId="4858"/>
    <cellStyle name="Normal 34 5" xfId="4859"/>
    <cellStyle name="Normal 34 6" xfId="4860"/>
    <cellStyle name="Normal 34 7" xfId="4861"/>
    <cellStyle name="Normal 34 8" xfId="4862"/>
    <cellStyle name="Normal 34 9" xfId="4863"/>
    <cellStyle name="Normal 35" xfId="4864"/>
    <cellStyle name="Normal 35 2" xfId="4865"/>
    <cellStyle name="Normal 35 3" xfId="4866"/>
    <cellStyle name="Normal 35 4" xfId="4867"/>
    <cellStyle name="Normal 35 5" xfId="4868"/>
    <cellStyle name="Normal 35 6" xfId="4869"/>
    <cellStyle name="Normal 35 7" xfId="4870"/>
    <cellStyle name="Normal 36" xfId="4871"/>
    <cellStyle name="Normal 36 2" xfId="4872"/>
    <cellStyle name="Normal 36 2 2" xfId="4873"/>
    <cellStyle name="Normal 36 2 2 2" xfId="4874"/>
    <cellStyle name="Normal 36 2 2 3" xfId="4875"/>
    <cellStyle name="Normal 36 2 2 4" xfId="4876"/>
    <cellStyle name="Normal 36 2 2 5" xfId="4877"/>
    <cellStyle name="Normal 36 2 3" xfId="4878"/>
    <cellStyle name="Normal 36 2 4" xfId="4879"/>
    <cellStyle name="Normal 36 2 5" xfId="4880"/>
    <cellStyle name="Normal 36 2 6" xfId="4881"/>
    <cellStyle name="Normal 36 3" xfId="4882"/>
    <cellStyle name="Normal 36 3 2" xfId="4883"/>
    <cellStyle name="Normal 36 3 3" xfId="4884"/>
    <cellStyle name="Normal 36 3 4" xfId="4885"/>
    <cellStyle name="Normal 36 3 5" xfId="4886"/>
    <cellStyle name="Normal 36 4" xfId="4887"/>
    <cellStyle name="Normal 36 5" xfId="4888"/>
    <cellStyle name="Normal 36 6" xfId="4889"/>
    <cellStyle name="Normal 36 7" xfId="4890"/>
    <cellStyle name="Normal 36 8" xfId="4891"/>
    <cellStyle name="Normal 37" xfId="4892"/>
    <cellStyle name="Normal 37 10" xfId="4893"/>
    <cellStyle name="Normal 37 2" xfId="4894"/>
    <cellStyle name="Normal 37 2 2" xfId="4895"/>
    <cellStyle name="Normal 37 2 2 2" xfId="4896"/>
    <cellStyle name="Normal 37 2 2 2 2" xfId="4897"/>
    <cellStyle name="Normal 37 2 2 2 2 2" xfId="4898"/>
    <cellStyle name="Normal 37 2 2 2 2 3" xfId="4899"/>
    <cellStyle name="Normal 37 2 2 2 2 4" xfId="4900"/>
    <cellStyle name="Normal 37 2 2 2 2 5" xfId="4901"/>
    <cellStyle name="Normal 37 2 2 2 2 6" xfId="4902"/>
    <cellStyle name="Normal 37 2 2 2 3" xfId="4903"/>
    <cellStyle name="Normal 37 2 2 2 4" xfId="4904"/>
    <cellStyle name="Normal 37 2 2 2 5" xfId="4905"/>
    <cellStyle name="Normal 37 2 2 2 6" xfId="4906"/>
    <cellStyle name="Normal 37 2 2 2 7" xfId="4907"/>
    <cellStyle name="Normal 37 2 2 3" xfId="4908"/>
    <cellStyle name="Normal 37 2 2 3 2" xfId="4909"/>
    <cellStyle name="Normal 37 2 2 3 3" xfId="4910"/>
    <cellStyle name="Normal 37 2 2 3 4" xfId="4911"/>
    <cellStyle name="Normal 37 2 2 3 5" xfId="4912"/>
    <cellStyle name="Normal 37 2 2 3 6" xfId="4913"/>
    <cellStyle name="Normal 37 2 2 4" xfId="4914"/>
    <cellStyle name="Normal 37 2 2 5" xfId="4915"/>
    <cellStyle name="Normal 37 2 2 6" xfId="4916"/>
    <cellStyle name="Normal 37 2 2 7" xfId="4917"/>
    <cellStyle name="Normal 37 2 2 8" xfId="4918"/>
    <cellStyle name="Normal 37 2 3" xfId="4919"/>
    <cellStyle name="Normal 37 2 3 2" xfId="4920"/>
    <cellStyle name="Normal 37 2 3 2 2" xfId="4921"/>
    <cellStyle name="Normal 37 2 3 2 3" xfId="4922"/>
    <cellStyle name="Normal 37 2 3 2 4" xfId="4923"/>
    <cellStyle name="Normal 37 2 3 2 5" xfId="4924"/>
    <cellStyle name="Normal 37 2 3 2 6" xfId="4925"/>
    <cellStyle name="Normal 37 2 3 3" xfId="4926"/>
    <cellStyle name="Normal 37 2 3 4" xfId="4927"/>
    <cellStyle name="Normal 37 2 3 5" xfId="4928"/>
    <cellStyle name="Normal 37 2 3 6" xfId="4929"/>
    <cellStyle name="Normal 37 2 3 7" xfId="4930"/>
    <cellStyle name="Normal 37 2 4" xfId="4931"/>
    <cellStyle name="Normal 37 2 4 2" xfId="4932"/>
    <cellStyle name="Normal 37 2 4 3" xfId="4933"/>
    <cellStyle name="Normal 37 2 4 4" xfId="4934"/>
    <cellStyle name="Normal 37 2 4 5" xfId="4935"/>
    <cellStyle name="Normal 37 2 4 6" xfId="4936"/>
    <cellStyle name="Normal 37 2 5" xfId="4937"/>
    <cellStyle name="Normal 37 2 6" xfId="4938"/>
    <cellStyle name="Normal 37 2 7" xfId="4939"/>
    <cellStyle name="Normal 37 2 8" xfId="4940"/>
    <cellStyle name="Normal 37 2 9" xfId="4941"/>
    <cellStyle name="Normal 37 3" xfId="4942"/>
    <cellStyle name="Normal 37 3 2" xfId="4943"/>
    <cellStyle name="Normal 37 3 2 2" xfId="4944"/>
    <cellStyle name="Normal 37 3 2 2 2" xfId="4945"/>
    <cellStyle name="Normal 37 3 2 2 2 2" xfId="4946"/>
    <cellStyle name="Normal 37 3 2 2 2 3" xfId="4947"/>
    <cellStyle name="Normal 37 3 2 2 2 4" xfId="4948"/>
    <cellStyle name="Normal 37 3 2 2 2 5" xfId="4949"/>
    <cellStyle name="Normal 37 3 2 2 2 6" xfId="4950"/>
    <cellStyle name="Normal 37 3 2 2 3" xfId="4951"/>
    <cellStyle name="Normal 37 3 2 2 4" xfId="4952"/>
    <cellStyle name="Normal 37 3 2 2 5" xfId="4953"/>
    <cellStyle name="Normal 37 3 2 2 6" xfId="4954"/>
    <cellStyle name="Normal 37 3 2 2 7" xfId="4955"/>
    <cellStyle name="Normal 37 3 2 3" xfId="4956"/>
    <cellStyle name="Normal 37 3 2 3 2" xfId="4957"/>
    <cellStyle name="Normal 37 3 2 3 3" xfId="4958"/>
    <cellStyle name="Normal 37 3 2 3 4" xfId="4959"/>
    <cellStyle name="Normal 37 3 2 3 5" xfId="4960"/>
    <cellStyle name="Normal 37 3 2 3 6" xfId="4961"/>
    <cellStyle name="Normal 37 3 2 4" xfId="4962"/>
    <cellStyle name="Normal 37 3 2 5" xfId="4963"/>
    <cellStyle name="Normal 37 3 2 6" xfId="4964"/>
    <cellStyle name="Normal 37 3 2 7" xfId="4965"/>
    <cellStyle name="Normal 37 3 2 8" xfId="4966"/>
    <cellStyle name="Normal 37 3 3" xfId="4967"/>
    <cellStyle name="Normal 37 3 3 2" xfId="4968"/>
    <cellStyle name="Normal 37 3 3 2 2" xfId="4969"/>
    <cellStyle name="Normal 37 3 3 2 3" xfId="4970"/>
    <cellStyle name="Normal 37 3 3 2 4" xfId="4971"/>
    <cellStyle name="Normal 37 3 3 2 5" xfId="4972"/>
    <cellStyle name="Normal 37 3 3 2 6" xfId="4973"/>
    <cellStyle name="Normal 37 3 3 3" xfId="4974"/>
    <cellStyle name="Normal 37 3 3 4" xfId="4975"/>
    <cellStyle name="Normal 37 3 3 5" xfId="4976"/>
    <cellStyle name="Normal 37 3 3 6" xfId="4977"/>
    <cellStyle name="Normal 37 3 3 7" xfId="4978"/>
    <cellStyle name="Normal 37 3 4" xfId="4979"/>
    <cellStyle name="Normal 37 3 4 2" xfId="4980"/>
    <cellStyle name="Normal 37 3 4 3" xfId="4981"/>
    <cellStyle name="Normal 37 3 4 4" xfId="4982"/>
    <cellStyle name="Normal 37 3 4 5" xfId="4983"/>
    <cellStyle name="Normal 37 3 4 6" xfId="4984"/>
    <cellStyle name="Normal 37 3 5" xfId="4985"/>
    <cellStyle name="Normal 37 3 6" xfId="4986"/>
    <cellStyle name="Normal 37 3 7" xfId="4987"/>
    <cellStyle name="Normal 37 3 8" xfId="4988"/>
    <cellStyle name="Normal 37 3 9" xfId="4989"/>
    <cellStyle name="Normal 37 4" xfId="4990"/>
    <cellStyle name="Normal 37 4 2" xfId="4991"/>
    <cellStyle name="Normal 37 4 2 2" xfId="4992"/>
    <cellStyle name="Normal 37 4 2 2 2" xfId="4993"/>
    <cellStyle name="Normal 37 4 2 2 2 2" xfId="4994"/>
    <cellStyle name="Normal 37 4 2 2 2 3" xfId="4995"/>
    <cellStyle name="Normal 37 4 2 2 2 4" xfId="4996"/>
    <cellStyle name="Normal 37 4 2 2 2 5" xfId="4997"/>
    <cellStyle name="Normal 37 4 2 2 2 6" xfId="4998"/>
    <cellStyle name="Normal 37 4 2 2 3" xfId="4999"/>
    <cellStyle name="Normal 37 4 2 2 4" xfId="5000"/>
    <cellStyle name="Normal 37 4 2 2 5" xfId="5001"/>
    <cellStyle name="Normal 37 4 2 2 6" xfId="5002"/>
    <cellStyle name="Normal 37 4 2 2 7" xfId="5003"/>
    <cellStyle name="Normal 37 4 2 3" xfId="5004"/>
    <cellStyle name="Normal 37 4 2 3 2" xfId="5005"/>
    <cellStyle name="Normal 37 4 2 3 3" xfId="5006"/>
    <cellStyle name="Normal 37 4 2 3 4" xfId="5007"/>
    <cellStyle name="Normal 37 4 2 3 5" xfId="5008"/>
    <cellStyle name="Normal 37 4 2 3 6" xfId="5009"/>
    <cellStyle name="Normal 37 4 2 4" xfId="5010"/>
    <cellStyle name="Normal 37 4 2 5" xfId="5011"/>
    <cellStyle name="Normal 37 4 2 6" xfId="5012"/>
    <cellStyle name="Normal 37 4 2 7" xfId="5013"/>
    <cellStyle name="Normal 37 4 2 8" xfId="5014"/>
    <cellStyle name="Normal 37 4 3" xfId="5015"/>
    <cellStyle name="Normal 37 4 3 2" xfId="5016"/>
    <cellStyle name="Normal 37 4 3 2 2" xfId="5017"/>
    <cellStyle name="Normal 37 4 3 2 3" xfId="5018"/>
    <cellStyle name="Normal 37 4 3 2 4" xfId="5019"/>
    <cellStyle name="Normal 37 4 3 2 5" xfId="5020"/>
    <cellStyle name="Normal 37 4 3 2 6" xfId="5021"/>
    <cellStyle name="Normal 37 4 3 3" xfId="5022"/>
    <cellStyle name="Normal 37 4 3 4" xfId="5023"/>
    <cellStyle name="Normal 37 4 3 5" xfId="5024"/>
    <cellStyle name="Normal 37 4 3 6" xfId="5025"/>
    <cellStyle name="Normal 37 4 3 7" xfId="5026"/>
    <cellStyle name="Normal 37 4 4" xfId="5027"/>
    <cellStyle name="Normal 37 4 4 2" xfId="5028"/>
    <cellStyle name="Normal 37 4 4 3" xfId="5029"/>
    <cellStyle name="Normal 37 4 4 4" xfId="5030"/>
    <cellStyle name="Normal 37 4 4 5" xfId="5031"/>
    <cellStyle name="Normal 37 4 4 6" xfId="5032"/>
    <cellStyle name="Normal 37 4 5" xfId="5033"/>
    <cellStyle name="Normal 37 4 6" xfId="5034"/>
    <cellStyle name="Normal 37 4 7" xfId="5035"/>
    <cellStyle name="Normal 37 4 8" xfId="5036"/>
    <cellStyle name="Normal 37 4 9" xfId="5037"/>
    <cellStyle name="Normal 37 5" xfId="5038"/>
    <cellStyle name="Normal 37 6" xfId="5039"/>
    <cellStyle name="Normal 37 7" xfId="5040"/>
    <cellStyle name="Normal 37 8" xfId="5041"/>
    <cellStyle name="Normal 37 9" xfId="5042"/>
    <cellStyle name="Normal 38" xfId="5043"/>
    <cellStyle name="Normal 38 2" xfId="5044"/>
    <cellStyle name="Normal 38 3" xfId="5045"/>
    <cellStyle name="Normal 38 4" xfId="5046"/>
    <cellStyle name="Normal 38 5" xfId="5047"/>
    <cellStyle name="Normal 38 6" xfId="5048"/>
    <cellStyle name="Normal 38 7" xfId="5049"/>
    <cellStyle name="Normal 39" xfId="5050"/>
    <cellStyle name="Normal 39 2" xfId="5051"/>
    <cellStyle name="Normal 39 2 2" xfId="5052"/>
    <cellStyle name="Normal 39 2 3" xfId="5053"/>
    <cellStyle name="Normal 39 2 4" xfId="5054"/>
    <cellStyle name="Normal 39 2 5" xfId="5055"/>
    <cellStyle name="Normal 39 2 6" xfId="5056"/>
    <cellStyle name="Normal 39 2 7" xfId="5057"/>
    <cellStyle name="Normal 39 3" xfId="5058"/>
    <cellStyle name="Normal 39 3 2" xfId="5059"/>
    <cellStyle name="Normal 39 3 3" xfId="5060"/>
    <cellStyle name="Normal 39 3 4" xfId="5061"/>
    <cellStyle name="Normal 39 3 5" xfId="5062"/>
    <cellStyle name="Normal 39 3 6" xfId="5063"/>
    <cellStyle name="Normal 39 4" xfId="5064"/>
    <cellStyle name="Normal 39 5" xfId="5065"/>
    <cellStyle name="Normal 39 6" xfId="5066"/>
    <cellStyle name="Normal 39 7" xfId="5067"/>
    <cellStyle name="Normal 39 8" xfId="5068"/>
    <cellStyle name="Normal 39 9" xfId="5069"/>
    <cellStyle name="Normal 4" xfId="5070"/>
    <cellStyle name="Normal 4 10" xfId="5071"/>
    <cellStyle name="Normal 4 11" xfId="5072"/>
    <cellStyle name="Normal 4 12" xfId="5073"/>
    <cellStyle name="Normal 4 13" xfId="5074"/>
    <cellStyle name="Normal 4 14" xfId="5075"/>
    <cellStyle name="Normal 4 2" xfId="5076"/>
    <cellStyle name="Normal 4 2 2" xfId="5077"/>
    <cellStyle name="Normal 4 2 2 2" xfId="5078"/>
    <cellStyle name="Normal 4 2 3" xfId="5079"/>
    <cellStyle name="Normal 4 2 4" xfId="5080"/>
    <cellStyle name="Normal 4 3" xfId="5081"/>
    <cellStyle name="Normal 4 3 2" xfId="5082"/>
    <cellStyle name="Normal 4 3 2 2" xfId="5083"/>
    <cellStyle name="Normal 4 4" xfId="5084"/>
    <cellStyle name="Normal 4 4 2" xfId="5085"/>
    <cellStyle name="Normal 4 4 2 2" xfId="5086"/>
    <cellStyle name="Normal 4 5" xfId="5087"/>
    <cellStyle name="Normal 4 5 2" xfId="5088"/>
    <cellStyle name="Normal 4 6" xfId="5089"/>
    <cellStyle name="Normal 4 6 2" xfId="5090"/>
    <cellStyle name="Normal 4 7" xfId="5091"/>
    <cellStyle name="Normal 4 7 2" xfId="5092"/>
    <cellStyle name="Normal 4 8" xfId="5093"/>
    <cellStyle name="Normal 4 9" xfId="5094"/>
    <cellStyle name="Normal 40" xfId="5095"/>
    <cellStyle name="Normal 40 10" xfId="5096"/>
    <cellStyle name="Normal 40 2" xfId="5097"/>
    <cellStyle name="Normal 40 2 2" xfId="5098"/>
    <cellStyle name="Normal 40 2 2 2" xfId="5099"/>
    <cellStyle name="Normal 40 2 2 2 2" xfId="5100"/>
    <cellStyle name="Normal 40 2 2 2 2 2" xfId="5101"/>
    <cellStyle name="Normal 40 2 2 2 2 3" xfId="5102"/>
    <cellStyle name="Normal 40 2 2 2 2 4" xfId="5103"/>
    <cellStyle name="Normal 40 2 2 2 2 5" xfId="5104"/>
    <cellStyle name="Normal 40 2 2 2 2 6" xfId="5105"/>
    <cellStyle name="Normal 40 2 2 2 3" xfId="5106"/>
    <cellStyle name="Normal 40 2 2 2 4" xfId="5107"/>
    <cellStyle name="Normal 40 2 2 2 5" xfId="5108"/>
    <cellStyle name="Normal 40 2 2 2 6" xfId="5109"/>
    <cellStyle name="Normal 40 2 2 2 7" xfId="5110"/>
    <cellStyle name="Normal 40 2 2 3" xfId="5111"/>
    <cellStyle name="Normal 40 2 2 3 2" xfId="5112"/>
    <cellStyle name="Normal 40 2 2 3 3" xfId="5113"/>
    <cellStyle name="Normal 40 2 2 3 4" xfId="5114"/>
    <cellStyle name="Normal 40 2 2 3 5" xfId="5115"/>
    <cellStyle name="Normal 40 2 2 3 6" xfId="5116"/>
    <cellStyle name="Normal 40 2 2 4" xfId="5117"/>
    <cellStyle name="Normal 40 2 2 5" xfId="5118"/>
    <cellStyle name="Normal 40 2 2 6" xfId="5119"/>
    <cellStyle name="Normal 40 2 2 7" xfId="5120"/>
    <cellStyle name="Normal 40 2 2 8" xfId="5121"/>
    <cellStyle name="Normal 40 2 3" xfId="5122"/>
    <cellStyle name="Normal 40 2 3 2" xfId="5123"/>
    <cellStyle name="Normal 40 2 3 2 2" xfId="5124"/>
    <cellStyle name="Normal 40 2 3 2 3" xfId="5125"/>
    <cellStyle name="Normal 40 2 3 2 4" xfId="5126"/>
    <cellStyle name="Normal 40 2 3 2 5" xfId="5127"/>
    <cellStyle name="Normal 40 2 3 2 6" xfId="5128"/>
    <cellStyle name="Normal 40 2 3 3" xfId="5129"/>
    <cellStyle name="Normal 40 2 3 4" xfId="5130"/>
    <cellStyle name="Normal 40 2 3 5" xfId="5131"/>
    <cellStyle name="Normal 40 2 3 6" xfId="5132"/>
    <cellStyle name="Normal 40 2 3 7" xfId="5133"/>
    <cellStyle name="Normal 40 2 4" xfId="5134"/>
    <cellStyle name="Normal 40 2 4 2" xfId="5135"/>
    <cellStyle name="Normal 40 2 4 3" xfId="5136"/>
    <cellStyle name="Normal 40 2 4 4" xfId="5137"/>
    <cellStyle name="Normal 40 2 4 5" xfId="5138"/>
    <cellStyle name="Normal 40 2 4 6" xfId="5139"/>
    <cellStyle name="Normal 40 2 5" xfId="5140"/>
    <cellStyle name="Normal 40 2 6" xfId="5141"/>
    <cellStyle name="Normal 40 2 7" xfId="5142"/>
    <cellStyle name="Normal 40 2 8" xfId="5143"/>
    <cellStyle name="Normal 40 2 9" xfId="5144"/>
    <cellStyle name="Normal 40 3" xfId="5145"/>
    <cellStyle name="Normal 40 3 2" xfId="5146"/>
    <cellStyle name="Normal 40 3 2 2" xfId="5147"/>
    <cellStyle name="Normal 40 3 2 2 2" xfId="5148"/>
    <cellStyle name="Normal 40 3 2 2 2 2" xfId="5149"/>
    <cellStyle name="Normal 40 3 2 2 2 3" xfId="5150"/>
    <cellStyle name="Normal 40 3 2 2 2 4" xfId="5151"/>
    <cellStyle name="Normal 40 3 2 2 2 5" xfId="5152"/>
    <cellStyle name="Normal 40 3 2 2 2 6" xfId="5153"/>
    <cellStyle name="Normal 40 3 2 2 3" xfId="5154"/>
    <cellStyle name="Normal 40 3 2 2 4" xfId="5155"/>
    <cellStyle name="Normal 40 3 2 2 5" xfId="5156"/>
    <cellStyle name="Normal 40 3 2 2 6" xfId="5157"/>
    <cellStyle name="Normal 40 3 2 2 7" xfId="5158"/>
    <cellStyle name="Normal 40 3 2 3" xfId="5159"/>
    <cellStyle name="Normal 40 3 2 3 2" xfId="5160"/>
    <cellStyle name="Normal 40 3 2 3 3" xfId="5161"/>
    <cellStyle name="Normal 40 3 2 3 4" xfId="5162"/>
    <cellStyle name="Normal 40 3 2 3 5" xfId="5163"/>
    <cellStyle name="Normal 40 3 2 3 6" xfId="5164"/>
    <cellStyle name="Normal 40 3 2 4" xfId="5165"/>
    <cellStyle name="Normal 40 3 2 5" xfId="5166"/>
    <cellStyle name="Normal 40 3 2 6" xfId="5167"/>
    <cellStyle name="Normal 40 3 2 7" xfId="5168"/>
    <cellStyle name="Normal 40 3 2 8" xfId="5169"/>
    <cellStyle name="Normal 40 3 3" xfId="5170"/>
    <cellStyle name="Normal 40 3 3 2" xfId="5171"/>
    <cellStyle name="Normal 40 3 3 2 2" xfId="5172"/>
    <cellStyle name="Normal 40 3 3 2 3" xfId="5173"/>
    <cellStyle name="Normal 40 3 3 2 4" xfId="5174"/>
    <cellStyle name="Normal 40 3 3 2 5" xfId="5175"/>
    <cellStyle name="Normal 40 3 3 2 6" xfId="5176"/>
    <cellStyle name="Normal 40 3 3 3" xfId="5177"/>
    <cellStyle name="Normal 40 3 3 4" xfId="5178"/>
    <cellStyle name="Normal 40 3 3 5" xfId="5179"/>
    <cellStyle name="Normal 40 3 3 6" xfId="5180"/>
    <cellStyle name="Normal 40 3 3 7" xfId="5181"/>
    <cellStyle name="Normal 40 3 4" xfId="5182"/>
    <cellStyle name="Normal 40 3 4 2" xfId="5183"/>
    <cellStyle name="Normal 40 3 4 3" xfId="5184"/>
    <cellStyle name="Normal 40 3 4 4" xfId="5185"/>
    <cellStyle name="Normal 40 3 4 5" xfId="5186"/>
    <cellStyle name="Normal 40 3 4 6" xfId="5187"/>
    <cellStyle name="Normal 40 3 5" xfId="5188"/>
    <cellStyle name="Normal 40 3 6" xfId="5189"/>
    <cellStyle name="Normal 40 3 7" xfId="5190"/>
    <cellStyle name="Normal 40 3 8" xfId="5191"/>
    <cellStyle name="Normal 40 3 9" xfId="5192"/>
    <cellStyle name="Normal 40 4" xfId="5193"/>
    <cellStyle name="Normal 40 4 2" xfId="5194"/>
    <cellStyle name="Normal 40 4 2 2" xfId="5195"/>
    <cellStyle name="Normal 40 4 2 2 2" xfId="5196"/>
    <cellStyle name="Normal 40 4 2 2 2 2" xfId="5197"/>
    <cellStyle name="Normal 40 4 2 2 2 3" xfId="5198"/>
    <cellStyle name="Normal 40 4 2 2 2 4" xfId="5199"/>
    <cellStyle name="Normal 40 4 2 2 2 5" xfId="5200"/>
    <cellStyle name="Normal 40 4 2 2 2 6" xfId="5201"/>
    <cellStyle name="Normal 40 4 2 2 3" xfId="5202"/>
    <cellStyle name="Normal 40 4 2 2 4" xfId="5203"/>
    <cellStyle name="Normal 40 4 2 2 5" xfId="5204"/>
    <cellStyle name="Normal 40 4 2 2 6" xfId="5205"/>
    <cellStyle name="Normal 40 4 2 2 7" xfId="5206"/>
    <cellStyle name="Normal 40 4 2 3" xfId="5207"/>
    <cellStyle name="Normal 40 4 2 3 2" xfId="5208"/>
    <cellStyle name="Normal 40 4 2 3 3" xfId="5209"/>
    <cellStyle name="Normal 40 4 2 3 4" xfId="5210"/>
    <cellStyle name="Normal 40 4 2 3 5" xfId="5211"/>
    <cellStyle name="Normal 40 4 2 3 6" xfId="5212"/>
    <cellStyle name="Normal 40 4 2 4" xfId="5213"/>
    <cellStyle name="Normal 40 4 2 5" xfId="5214"/>
    <cellStyle name="Normal 40 4 2 6" xfId="5215"/>
    <cellStyle name="Normal 40 4 2 7" xfId="5216"/>
    <cellStyle name="Normal 40 4 2 8" xfId="5217"/>
    <cellStyle name="Normal 40 4 3" xfId="5218"/>
    <cellStyle name="Normal 40 4 3 2" xfId="5219"/>
    <cellStyle name="Normal 40 4 3 2 2" xfId="5220"/>
    <cellStyle name="Normal 40 4 3 2 3" xfId="5221"/>
    <cellStyle name="Normal 40 4 3 2 4" xfId="5222"/>
    <cellStyle name="Normal 40 4 3 2 5" xfId="5223"/>
    <cellStyle name="Normal 40 4 3 2 6" xfId="5224"/>
    <cellStyle name="Normal 40 4 3 3" xfId="5225"/>
    <cellStyle name="Normal 40 4 3 4" xfId="5226"/>
    <cellStyle name="Normal 40 4 3 5" xfId="5227"/>
    <cellStyle name="Normal 40 4 3 6" xfId="5228"/>
    <cellStyle name="Normal 40 4 3 7" xfId="5229"/>
    <cellStyle name="Normal 40 4 4" xfId="5230"/>
    <cellStyle name="Normal 40 4 4 2" xfId="5231"/>
    <cellStyle name="Normal 40 4 4 3" xfId="5232"/>
    <cellStyle name="Normal 40 4 4 4" xfId="5233"/>
    <cellStyle name="Normal 40 4 4 5" xfId="5234"/>
    <cellStyle name="Normal 40 4 4 6" xfId="5235"/>
    <cellStyle name="Normal 40 4 5" xfId="5236"/>
    <cellStyle name="Normal 40 4 6" xfId="5237"/>
    <cellStyle name="Normal 40 4 7" xfId="5238"/>
    <cellStyle name="Normal 40 4 8" xfId="5239"/>
    <cellStyle name="Normal 40 4 9" xfId="5240"/>
    <cellStyle name="Normal 40 5" xfId="5241"/>
    <cellStyle name="Normal 40 6" xfId="5242"/>
    <cellStyle name="Normal 40 7" xfId="5243"/>
    <cellStyle name="Normal 40 8" xfId="5244"/>
    <cellStyle name="Normal 40 9" xfId="5245"/>
    <cellStyle name="Normal 41" xfId="5246"/>
    <cellStyle name="Normal 41 2" xfId="5247"/>
    <cellStyle name="Normal 41 2 2" xfId="5248"/>
    <cellStyle name="Normal 41 2 3" xfId="5249"/>
    <cellStyle name="Normal 41 2 4" xfId="5250"/>
    <cellStyle name="Normal 41 2 5" xfId="5251"/>
    <cellStyle name="Normal 41 2 6" xfId="5252"/>
    <cellStyle name="Normal 41 3" xfId="5253"/>
    <cellStyle name="Normal 41 4" xfId="5254"/>
    <cellStyle name="Normal 41 5" xfId="5255"/>
    <cellStyle name="Normal 41 6" xfId="5256"/>
    <cellStyle name="Normal 41 7" xfId="5257"/>
    <cellStyle name="Normal 41 8" xfId="5258"/>
    <cellStyle name="Normal 42" xfId="5259"/>
    <cellStyle name="Normal 42 2" xfId="5260"/>
    <cellStyle name="Normal 42 2 2" xfId="5261"/>
    <cellStyle name="Normal 42 2 3" xfId="5262"/>
    <cellStyle name="Normal 42 2 4" xfId="5263"/>
    <cellStyle name="Normal 42 2 5" xfId="5264"/>
    <cellStyle name="Normal 42 2 6" xfId="5265"/>
    <cellStyle name="Normal 42 3" xfId="5266"/>
    <cellStyle name="Normal 42 4" xfId="5267"/>
    <cellStyle name="Normal 42 5" xfId="5268"/>
    <cellStyle name="Normal 42 6" xfId="5269"/>
    <cellStyle name="Normal 42 7" xfId="5270"/>
    <cellStyle name="Normal 42 8" xfId="5271"/>
    <cellStyle name="Normal 43" xfId="5272"/>
    <cellStyle name="Normal 43 2" xfId="5273"/>
    <cellStyle name="Normal 43 3" xfId="5274"/>
    <cellStyle name="Normal 43 4" xfId="5275"/>
    <cellStyle name="Normal 43 5" xfId="5276"/>
    <cellStyle name="Normal 43 6" xfId="5277"/>
    <cellStyle name="Normal 43 7" xfId="5278"/>
    <cellStyle name="Normal 44" xfId="5279"/>
    <cellStyle name="Normal 44 2" xfId="5280"/>
    <cellStyle name="Normal 44 2 2" xfId="5281"/>
    <cellStyle name="Normal 44 2 3" xfId="5282"/>
    <cellStyle name="Normal 44 2 4" xfId="5283"/>
    <cellStyle name="Normal 44 2 5" xfId="5284"/>
    <cellStyle name="Normal 44 2 6" xfId="5285"/>
    <cellStyle name="Normal 44 3" xfId="5286"/>
    <cellStyle name="Normal 45" xfId="5287"/>
    <cellStyle name="Normal 45 2" xfId="5288"/>
    <cellStyle name="Normal 45 2 2" xfId="5289"/>
    <cellStyle name="Normal 45 2 3" xfId="5290"/>
    <cellStyle name="Normal 45 2 4" xfId="5291"/>
    <cellStyle name="Normal 45 2 5" xfId="5292"/>
    <cellStyle name="Normal 45 2 6" xfId="5293"/>
    <cellStyle name="Normal 45 3" xfId="5294"/>
    <cellStyle name="Normal 46" xfId="5295"/>
    <cellStyle name="Normal 46 2" xfId="5296"/>
    <cellStyle name="Normal 46 2 2" xfId="5297"/>
    <cellStyle name="Normal 46 2 3" xfId="5298"/>
    <cellStyle name="Normal 46 2 4" xfId="5299"/>
    <cellStyle name="Normal 46 2 5" xfId="5300"/>
    <cellStyle name="Normal 46 2 6" xfId="5301"/>
    <cellStyle name="Normal 46 3" xfId="5302"/>
    <cellStyle name="Normal 46 4" xfId="5303"/>
    <cellStyle name="Normal 46 5" xfId="5304"/>
    <cellStyle name="Normal 46 6" xfId="5305"/>
    <cellStyle name="Normal 46 7" xfId="5306"/>
    <cellStyle name="Normal 46 8" xfId="5307"/>
    <cellStyle name="Normal 47" xfId="5308"/>
    <cellStyle name="Normal 47 2" xfId="5309"/>
    <cellStyle name="Normal 47 2 2" xfId="5310"/>
    <cellStyle name="Normal 47 2 3" xfId="5311"/>
    <cellStyle name="Normal 47 2 4" xfId="5312"/>
    <cellStyle name="Normal 47 2 5" xfId="5313"/>
    <cellStyle name="Normal 47 2 6" xfId="5314"/>
    <cellStyle name="Normal 47 3" xfId="5315"/>
    <cellStyle name="Normal 47 4" xfId="5316"/>
    <cellStyle name="Normal 47 5" xfId="5317"/>
    <cellStyle name="Normal 47 6" xfId="5318"/>
    <cellStyle name="Normal 47 7" xfId="5319"/>
    <cellStyle name="Normal 47 8" xfId="5320"/>
    <cellStyle name="Normal 48" xfId="5321"/>
    <cellStyle name="Normal 48 2" xfId="5322"/>
    <cellStyle name="Normal 48 2 2" xfId="5323"/>
    <cellStyle name="Normal 48 2 3" xfId="5324"/>
    <cellStyle name="Normal 48 2 4" xfId="5325"/>
    <cellStyle name="Normal 48 2 5" xfId="5326"/>
    <cellStyle name="Normal 48 2 6" xfId="5327"/>
    <cellStyle name="Normal 48 3" xfId="5328"/>
    <cellStyle name="Normal 48 4" xfId="5329"/>
    <cellStyle name="Normal 48 5" xfId="5330"/>
    <cellStyle name="Normal 48 6" xfId="5331"/>
    <cellStyle name="Normal 48 7" xfId="5332"/>
    <cellStyle name="Normal 48 8" xfId="5333"/>
    <cellStyle name="Normal 49" xfId="5334"/>
    <cellStyle name="Normal 49 2" xfId="5335"/>
    <cellStyle name="Normal 49 2 2" xfId="5336"/>
    <cellStyle name="Normal 49 2 3" xfId="5337"/>
    <cellStyle name="Normal 49 2 4" xfId="5338"/>
    <cellStyle name="Normal 49 2 5" xfId="5339"/>
    <cellStyle name="Normal 49 2 6" xfId="5340"/>
    <cellStyle name="Normal 49 3" xfId="5341"/>
    <cellStyle name="Normal 49 4" xfId="5342"/>
    <cellStyle name="Normal 49 5" xfId="5343"/>
    <cellStyle name="Normal 49 6" xfId="5344"/>
    <cellStyle name="Normal 49 7" xfId="5345"/>
    <cellStyle name="Normal 49 8" xfId="5346"/>
    <cellStyle name="Normal 5" xfId="5347"/>
    <cellStyle name="Normal 5 10" xfId="5348"/>
    <cellStyle name="Normal 5 2" xfId="5349"/>
    <cellStyle name="Normal 5 2 2" xfId="5350"/>
    <cellStyle name="Normal 5 2 2 2" xfId="5351"/>
    <cellStyle name="Normal 5 2 3" xfId="5352"/>
    <cellStyle name="Normal 5 2 4" xfId="5353"/>
    <cellStyle name="Normal 5 2 5" xfId="5354"/>
    <cellStyle name="Normal 5 2 6" xfId="5355"/>
    <cellStyle name="Normal 5 3" xfId="5356"/>
    <cellStyle name="Normal 5 3 2" xfId="5357"/>
    <cellStyle name="Normal 5 3 2 2" xfId="5358"/>
    <cellStyle name="Normal 5 3 3" xfId="5359"/>
    <cellStyle name="Normal 5 3 4" xfId="5360"/>
    <cellStyle name="Normal 5 3 5" xfId="5361"/>
    <cellStyle name="Normal 5 4" xfId="5362"/>
    <cellStyle name="Normal 5 4 2" xfId="5363"/>
    <cellStyle name="Normal 5 4 2 2" xfId="5364"/>
    <cellStyle name="Normal 5 4 3" xfId="5365"/>
    <cellStyle name="Normal 5 4 4" xfId="5366"/>
    <cellStyle name="Normal 5 4 5" xfId="5367"/>
    <cellStyle name="Normal 5 5" xfId="5368"/>
    <cellStyle name="Normal 5 5 2" xfId="5369"/>
    <cellStyle name="Normal 5 6" xfId="5370"/>
    <cellStyle name="Normal 5 6 2" xfId="5371"/>
    <cellStyle name="Normal 5 7" xfId="5372"/>
    <cellStyle name="Normal 5 7 2" xfId="5373"/>
    <cellStyle name="Normal 5 8" xfId="5374"/>
    <cellStyle name="Normal 5 9" xfId="5375"/>
    <cellStyle name="Normal 50" xfId="5376"/>
    <cellStyle name="Normal 50 2" xfId="5377"/>
    <cellStyle name="Normal 50 2 2" xfId="5378"/>
    <cellStyle name="Normal 50 2 3" xfId="5379"/>
    <cellStyle name="Normal 50 2 4" xfId="5380"/>
    <cellStyle name="Normal 50 2 5" xfId="5381"/>
    <cellStyle name="Normal 50 2 6" xfId="5382"/>
    <cellStyle name="Normal 50 3" xfId="5383"/>
    <cellStyle name="Normal 50 4" xfId="5384"/>
    <cellStyle name="Normal 50 5" xfId="5385"/>
    <cellStyle name="Normal 50 6" xfId="5386"/>
    <cellStyle name="Normal 50 7" xfId="5387"/>
    <cellStyle name="Normal 50 8" xfId="5388"/>
    <cellStyle name="Normal 51" xfId="5389"/>
    <cellStyle name="Normal 51 2" xfId="5390"/>
    <cellStyle name="Normal 51 2 2" xfId="5391"/>
    <cellStyle name="Normal 51 2 3" xfId="5392"/>
    <cellStyle name="Normal 51 2 4" xfId="5393"/>
    <cellStyle name="Normal 51 2 5" xfId="5394"/>
    <cellStyle name="Normal 51 2 6" xfId="5395"/>
    <cellStyle name="Normal 51 3" xfId="5396"/>
    <cellStyle name="Normal 51 4" xfId="5397"/>
    <cellStyle name="Normal 51 5" xfId="5398"/>
    <cellStyle name="Normal 51 6" xfId="5399"/>
    <cellStyle name="Normal 51 7" xfId="5400"/>
    <cellStyle name="Normal 51 8" xfId="5401"/>
    <cellStyle name="Normal 52" xfId="5402"/>
    <cellStyle name="Normal 52 2" xfId="5403"/>
    <cellStyle name="Normal 52 2 2" xfId="5404"/>
    <cellStyle name="Normal 52 2 3" xfId="5405"/>
    <cellStyle name="Normal 52 2 4" xfId="5406"/>
    <cellStyle name="Normal 52 2 5" xfId="5407"/>
    <cellStyle name="Normal 52 2 6" xfId="5408"/>
    <cellStyle name="Normal 52 3" xfId="5409"/>
    <cellStyle name="Normal 52 4" xfId="5410"/>
    <cellStyle name="Normal 52 5" xfId="5411"/>
    <cellStyle name="Normal 52 6" xfId="5412"/>
    <cellStyle name="Normal 52 7" xfId="5413"/>
    <cellStyle name="Normal 52 8" xfId="5414"/>
    <cellStyle name="Normal 53" xfId="5415"/>
    <cellStyle name="Normal 53 2" xfId="5416"/>
    <cellStyle name="Normal 53 2 2" xfId="5417"/>
    <cellStyle name="Normal 53 2 3" xfId="5418"/>
    <cellStyle name="Normal 53 2 4" xfId="5419"/>
    <cellStyle name="Normal 53 2 5" xfId="5420"/>
    <cellStyle name="Normal 53 2 6" xfId="5421"/>
    <cellStyle name="Normal 53 3" xfId="5422"/>
    <cellStyle name="Normal 53 4" xfId="5423"/>
    <cellStyle name="Normal 53 5" xfId="5424"/>
    <cellStyle name="Normal 53 6" xfId="5425"/>
    <cellStyle name="Normal 53 7" xfId="5426"/>
    <cellStyle name="Normal 53 8" xfId="5427"/>
    <cellStyle name="Normal 54" xfId="5428"/>
    <cellStyle name="Normal 54 2" xfId="5429"/>
    <cellStyle name="Normal 54 2 2" xfId="5430"/>
    <cellStyle name="Normal 54 2 3" xfId="5431"/>
    <cellStyle name="Normal 54 2 4" xfId="5432"/>
    <cellStyle name="Normal 54 2 5" xfId="5433"/>
    <cellStyle name="Normal 54 2 6" xfId="5434"/>
    <cellStyle name="Normal 54 3" xfId="5435"/>
    <cellStyle name="Normal 54 4" xfId="5436"/>
    <cellStyle name="Normal 54 5" xfId="5437"/>
    <cellStyle name="Normal 54 6" xfId="5438"/>
    <cellStyle name="Normal 54 7" xfId="5439"/>
    <cellStyle name="Normal 54 8" xfId="5440"/>
    <cellStyle name="Normal 55" xfId="5441"/>
    <cellStyle name="Normal 55 2" xfId="5442"/>
    <cellStyle name="Normal 55 2 2" xfId="5443"/>
    <cellStyle name="Normal 55 2 3" xfId="5444"/>
    <cellStyle name="Normal 55 2 4" xfId="5445"/>
    <cellStyle name="Normal 55 2 5" xfId="5446"/>
    <cellStyle name="Normal 55 2 6" xfId="5447"/>
    <cellStyle name="Normal 55 3" xfId="5448"/>
    <cellStyle name="Normal 55 4" xfId="5449"/>
    <cellStyle name="Normal 55 5" xfId="5450"/>
    <cellStyle name="Normal 55 6" xfId="5451"/>
    <cellStyle name="Normal 55 7" xfId="5452"/>
    <cellStyle name="Normal 55 8" xfId="5453"/>
    <cellStyle name="Normal 56" xfId="5454"/>
    <cellStyle name="Normal 56 2" xfId="5455"/>
    <cellStyle name="Normal 56 2 2" xfId="5456"/>
    <cellStyle name="Normal 56 2 3" xfId="5457"/>
    <cellStyle name="Normal 56 2 4" xfId="5458"/>
    <cellStyle name="Normal 56 2 5" xfId="5459"/>
    <cellStyle name="Normal 56 2 6" xfId="5460"/>
    <cellStyle name="Normal 56 3" xfId="5461"/>
    <cellStyle name="Normal 56 4" xfId="5462"/>
    <cellStyle name="Normal 56 5" xfId="5463"/>
    <cellStyle name="Normal 56 6" xfId="5464"/>
    <cellStyle name="Normal 56 7" xfId="5465"/>
    <cellStyle name="Normal 56 8" xfId="5466"/>
    <cellStyle name="Normal 57" xfId="5467"/>
    <cellStyle name="Normal 57 2" xfId="5468"/>
    <cellStyle name="Normal 57 2 2" xfId="5469"/>
    <cellStyle name="Normal 57 2 3" xfId="5470"/>
    <cellStyle name="Normal 57 2 4" xfId="5471"/>
    <cellStyle name="Normal 57 2 5" xfId="5472"/>
    <cellStyle name="Normal 57 2 6" xfId="5473"/>
    <cellStyle name="Normal 57 3" xfId="5474"/>
    <cellStyle name="Normal 57 4" xfId="5475"/>
    <cellStyle name="Normal 57 5" xfId="5476"/>
    <cellStyle name="Normal 57 6" xfId="5477"/>
    <cellStyle name="Normal 57 7" xfId="5478"/>
    <cellStyle name="Normal 57 8" xfId="5479"/>
    <cellStyle name="Normal 58" xfId="5480"/>
    <cellStyle name="Normal 58 2" xfId="5481"/>
    <cellStyle name="Normal 58 2 2" xfId="5482"/>
    <cellStyle name="Normal 58 2 3" xfId="5483"/>
    <cellStyle name="Normal 58 2 4" xfId="5484"/>
    <cellStyle name="Normal 58 2 5" xfId="5485"/>
    <cellStyle name="Normal 58 2 6" xfId="5486"/>
    <cellStyle name="Normal 58 3" xfId="5487"/>
    <cellStyle name="Normal 58 4" xfId="5488"/>
    <cellStyle name="Normal 58 5" xfId="5489"/>
    <cellStyle name="Normal 58 6" xfId="5490"/>
    <cellStyle name="Normal 58 7" xfId="5491"/>
    <cellStyle name="Normal 58 8" xfId="5492"/>
    <cellStyle name="Normal 59" xfId="5493"/>
    <cellStyle name="Normal 59 2" xfId="5494"/>
    <cellStyle name="Normal 59 2 2" xfId="5495"/>
    <cellStyle name="Normal 59 2 3" xfId="5496"/>
    <cellStyle name="Normal 59 2 4" xfId="5497"/>
    <cellStyle name="Normal 59 2 5" xfId="5498"/>
    <cellStyle name="Normal 59 2 6" xfId="5499"/>
    <cellStyle name="Normal 59 3" xfId="5500"/>
    <cellStyle name="Normal 59 4" xfId="5501"/>
    <cellStyle name="Normal 59 5" xfId="5502"/>
    <cellStyle name="Normal 59 6" xfId="5503"/>
    <cellStyle name="Normal 59 7" xfId="5504"/>
    <cellStyle name="Normal 59 8" xfId="5505"/>
    <cellStyle name="Normal 6" xfId="5506"/>
    <cellStyle name="Normal 6 10" xfId="5507"/>
    <cellStyle name="Normal 6 11" xfId="5508"/>
    <cellStyle name="Normal 6 12" xfId="5509"/>
    <cellStyle name="Normal 6 16" xfId="5510"/>
    <cellStyle name="Normal 6 2" xfId="5511"/>
    <cellStyle name="Normal 6 2 10" xfId="5512"/>
    <cellStyle name="Normal 6 2 2" xfId="5513"/>
    <cellStyle name="Normal 6 2 2 2" xfId="5514"/>
    <cellStyle name="Normal 6 2 2 2 2" xfId="5515"/>
    <cellStyle name="Normal 6 2 2 2 2 2" xfId="5516"/>
    <cellStyle name="Normal 6 2 2 2 2 3" xfId="5517"/>
    <cellStyle name="Normal 6 2 2 2 2 4" xfId="5518"/>
    <cellStyle name="Normal 6 2 2 2 2 5" xfId="5519"/>
    <cellStyle name="Normal 6 2 2 2 2 6" xfId="5520"/>
    <cellStyle name="Normal 6 2 2 2 3" xfId="5521"/>
    <cellStyle name="Normal 6 2 2 2 4" xfId="5522"/>
    <cellStyle name="Normal 6 2 2 2 5" xfId="5523"/>
    <cellStyle name="Normal 6 2 2 2 6" xfId="5524"/>
    <cellStyle name="Normal 6 2 2 2 7" xfId="5525"/>
    <cellStyle name="Normal 6 2 2 3" xfId="5526"/>
    <cellStyle name="Normal 6 2 2 3 2" xfId="5527"/>
    <cellStyle name="Normal 6 2 2 3 3" xfId="5528"/>
    <cellStyle name="Normal 6 2 2 3 4" xfId="5529"/>
    <cellStyle name="Normal 6 2 2 3 5" xfId="5530"/>
    <cellStyle name="Normal 6 2 2 3 6" xfId="5531"/>
    <cellStyle name="Normal 6 2 2 4" xfId="5532"/>
    <cellStyle name="Normal 6 2 2 5" xfId="5533"/>
    <cellStyle name="Normal 6 2 2 6" xfId="5534"/>
    <cellStyle name="Normal 6 2 2 7" xfId="5535"/>
    <cellStyle name="Normal 6 2 2 8" xfId="5536"/>
    <cellStyle name="Normal 6 2 2 9" xfId="5537"/>
    <cellStyle name="Normal 6 2 3" xfId="5538"/>
    <cellStyle name="Normal 6 2 3 2" xfId="5539"/>
    <cellStyle name="Normal 6 2 3 2 2" xfId="5540"/>
    <cellStyle name="Normal 6 2 3 2 3" xfId="5541"/>
    <cellStyle name="Normal 6 2 3 2 4" xfId="5542"/>
    <cellStyle name="Normal 6 2 3 2 5" xfId="5543"/>
    <cellStyle name="Normal 6 2 3 2 6" xfId="5544"/>
    <cellStyle name="Normal 6 2 3 3" xfId="5545"/>
    <cellStyle name="Normal 6 2 3 4" xfId="5546"/>
    <cellStyle name="Normal 6 2 3 5" xfId="5547"/>
    <cellStyle name="Normal 6 2 3 6" xfId="5548"/>
    <cellStyle name="Normal 6 2 3 7" xfId="5549"/>
    <cellStyle name="Normal 6 2 4" xfId="5550"/>
    <cellStyle name="Normal 6 2 4 2" xfId="5551"/>
    <cellStyle name="Normal 6 2 4 3" xfId="5552"/>
    <cellStyle name="Normal 6 2 4 4" xfId="5553"/>
    <cellStyle name="Normal 6 2 4 5" xfId="5554"/>
    <cellStyle name="Normal 6 2 4 6" xfId="5555"/>
    <cellStyle name="Normal 6 2 5" xfId="5556"/>
    <cellStyle name="Normal 6 2 6" xfId="5557"/>
    <cellStyle name="Normal 6 2 7" xfId="5558"/>
    <cellStyle name="Normal 6 2 8" xfId="5559"/>
    <cellStyle name="Normal 6 2 9" xfId="5560"/>
    <cellStyle name="Normal 6 3" xfId="5561"/>
    <cellStyle name="Normal 6 3 2" xfId="5562"/>
    <cellStyle name="Normal 6 3 2 2" xfId="5563"/>
    <cellStyle name="Normal 6 3 2 2 2" xfId="5564"/>
    <cellStyle name="Normal 6 3 2 2 2 2" xfId="5565"/>
    <cellStyle name="Normal 6 3 2 2 2 3" xfId="5566"/>
    <cellStyle name="Normal 6 3 2 2 2 4" xfId="5567"/>
    <cellStyle name="Normal 6 3 2 2 2 5" xfId="5568"/>
    <cellStyle name="Normal 6 3 2 2 2 6" xfId="5569"/>
    <cellStyle name="Normal 6 3 2 2 3" xfId="5570"/>
    <cellStyle name="Normal 6 3 2 2 4" xfId="5571"/>
    <cellStyle name="Normal 6 3 2 2 5" xfId="5572"/>
    <cellStyle name="Normal 6 3 2 2 6" xfId="5573"/>
    <cellStyle name="Normal 6 3 2 2 7" xfId="5574"/>
    <cellStyle name="Normal 6 3 2 3" xfId="5575"/>
    <cellStyle name="Normal 6 3 2 3 2" xfId="5576"/>
    <cellStyle name="Normal 6 3 2 3 3" xfId="5577"/>
    <cellStyle name="Normal 6 3 2 3 4" xfId="5578"/>
    <cellStyle name="Normal 6 3 2 3 5" xfId="5579"/>
    <cellStyle name="Normal 6 3 2 3 6" xfId="5580"/>
    <cellStyle name="Normal 6 3 2 4" xfId="5581"/>
    <cellStyle name="Normal 6 3 2 5" xfId="5582"/>
    <cellStyle name="Normal 6 3 2 6" xfId="5583"/>
    <cellStyle name="Normal 6 3 2 7" xfId="5584"/>
    <cellStyle name="Normal 6 3 2 8" xfId="5585"/>
    <cellStyle name="Normal 6 3 3" xfId="5586"/>
    <cellStyle name="Normal 6 3 3 2" xfId="5587"/>
    <cellStyle name="Normal 6 3 3 2 2" xfId="5588"/>
    <cellStyle name="Normal 6 3 3 2 3" xfId="5589"/>
    <cellStyle name="Normal 6 3 3 2 4" xfId="5590"/>
    <cellStyle name="Normal 6 3 3 2 5" xfId="5591"/>
    <cellStyle name="Normal 6 3 3 2 6" xfId="5592"/>
    <cellStyle name="Normal 6 3 3 3" xfId="5593"/>
    <cellStyle name="Normal 6 3 3 4" xfId="5594"/>
    <cellStyle name="Normal 6 3 3 5" xfId="5595"/>
    <cellStyle name="Normal 6 3 3 6" xfId="5596"/>
    <cellStyle name="Normal 6 3 3 7" xfId="5597"/>
    <cellStyle name="Normal 6 3 4" xfId="5598"/>
    <cellStyle name="Normal 6 3 4 2" xfId="5599"/>
    <cellStyle name="Normal 6 3 4 3" xfId="5600"/>
    <cellStyle name="Normal 6 3 4 4" xfId="5601"/>
    <cellStyle name="Normal 6 3 4 5" xfId="5602"/>
    <cellStyle name="Normal 6 3 4 6" xfId="5603"/>
    <cellStyle name="Normal 6 3 5" xfId="5604"/>
    <cellStyle name="Normal 6 3 6" xfId="5605"/>
    <cellStyle name="Normal 6 3 7" xfId="5606"/>
    <cellStyle name="Normal 6 3 8" xfId="5607"/>
    <cellStyle name="Normal 6 3 9" xfId="5608"/>
    <cellStyle name="Normal 6 4" xfId="5609"/>
    <cellStyle name="Normal 6 4 2" xfId="5610"/>
    <cellStyle name="Normal 6 4 2 2" xfId="5611"/>
    <cellStyle name="Normal 6 4 2 2 2" xfId="5612"/>
    <cellStyle name="Normal 6 4 2 2 2 2" xfId="5613"/>
    <cellStyle name="Normal 6 4 2 2 2 3" xfId="5614"/>
    <cellStyle name="Normal 6 4 2 2 2 4" xfId="5615"/>
    <cellStyle name="Normal 6 4 2 2 2 5" xfId="5616"/>
    <cellStyle name="Normal 6 4 2 2 2 6" xfId="5617"/>
    <cellStyle name="Normal 6 4 2 2 3" xfId="5618"/>
    <cellStyle name="Normal 6 4 2 2 4" xfId="5619"/>
    <cellStyle name="Normal 6 4 2 2 5" xfId="5620"/>
    <cellStyle name="Normal 6 4 2 2 6" xfId="5621"/>
    <cellStyle name="Normal 6 4 2 2 7" xfId="5622"/>
    <cellStyle name="Normal 6 4 2 3" xfId="5623"/>
    <cellStyle name="Normal 6 4 2 3 2" xfId="5624"/>
    <cellStyle name="Normal 6 4 2 3 3" xfId="5625"/>
    <cellStyle name="Normal 6 4 2 3 4" xfId="5626"/>
    <cellStyle name="Normal 6 4 2 3 5" xfId="5627"/>
    <cellStyle name="Normal 6 4 2 3 6" xfId="5628"/>
    <cellStyle name="Normal 6 4 2 4" xfId="5629"/>
    <cellStyle name="Normal 6 4 2 5" xfId="5630"/>
    <cellStyle name="Normal 6 4 2 6" xfId="5631"/>
    <cellStyle name="Normal 6 4 2 7" xfId="5632"/>
    <cellStyle name="Normal 6 4 2 8" xfId="5633"/>
    <cellStyle name="Normal 6 4 3" xfId="5634"/>
    <cellStyle name="Normal 6 4 3 2" xfId="5635"/>
    <cellStyle name="Normal 6 4 3 2 2" xfId="5636"/>
    <cellStyle name="Normal 6 4 3 2 3" xfId="5637"/>
    <cellStyle name="Normal 6 4 3 2 4" xfId="5638"/>
    <cellStyle name="Normal 6 4 3 2 5" xfId="5639"/>
    <cellStyle name="Normal 6 4 3 2 6" xfId="5640"/>
    <cellStyle name="Normal 6 4 3 3" xfId="5641"/>
    <cellStyle name="Normal 6 4 3 4" xfId="5642"/>
    <cellStyle name="Normal 6 4 3 5" xfId="5643"/>
    <cellStyle name="Normal 6 4 3 6" xfId="5644"/>
    <cellStyle name="Normal 6 4 3 7" xfId="5645"/>
    <cellStyle name="Normal 6 4 4" xfId="5646"/>
    <cellStyle name="Normal 6 4 4 2" xfId="5647"/>
    <cellStyle name="Normal 6 4 4 3" xfId="5648"/>
    <cellStyle name="Normal 6 4 4 4" xfId="5649"/>
    <cellStyle name="Normal 6 4 4 5" xfId="5650"/>
    <cellStyle name="Normal 6 4 4 6" xfId="5651"/>
    <cellStyle name="Normal 6 4 5" xfId="5652"/>
    <cellStyle name="Normal 6 4 6" xfId="5653"/>
    <cellStyle name="Normal 6 4 7" xfId="5654"/>
    <cellStyle name="Normal 6 4 8" xfId="5655"/>
    <cellStyle name="Normal 6 4 9" xfId="5656"/>
    <cellStyle name="Normal 6 5" xfId="5657"/>
    <cellStyle name="Normal 6 5 2" xfId="5658"/>
    <cellStyle name="Normal 6 6" xfId="5659"/>
    <cellStyle name="Normal 6 6 2" xfId="5660"/>
    <cellStyle name="Normal 6 7" xfId="5661"/>
    <cellStyle name="Normal 6 7 2" xfId="5662"/>
    <cellStyle name="Normal 6 8" xfId="5663"/>
    <cellStyle name="Normal 6 9" xfId="5664"/>
    <cellStyle name="Normal 60" xfId="5665"/>
    <cellStyle name="Normal 60 2" xfId="5666"/>
    <cellStyle name="Normal 60 2 2" xfId="5667"/>
    <cellStyle name="Normal 60 2 3" xfId="5668"/>
    <cellStyle name="Normal 60 2 4" xfId="5669"/>
    <cellStyle name="Normal 60 2 5" xfId="5670"/>
    <cellStyle name="Normal 60 2 6" xfId="5671"/>
    <cellStyle name="Normal 60 3" xfId="5672"/>
    <cellStyle name="Normal 60 4" xfId="5673"/>
    <cellStyle name="Normal 60 5" xfId="5674"/>
    <cellStyle name="Normal 60 6" xfId="5675"/>
    <cellStyle name="Normal 60 7" xfId="5676"/>
    <cellStyle name="Normal 60 8" xfId="5677"/>
    <cellStyle name="Normal 61" xfId="5678"/>
    <cellStyle name="Normal 61 2" xfId="5679"/>
    <cellStyle name="Normal 61 2 2" xfId="5680"/>
    <cellStyle name="Normal 61 2 3" xfId="5681"/>
    <cellStyle name="Normal 61 2 4" xfId="5682"/>
    <cellStyle name="Normal 61 2 5" xfId="5683"/>
    <cellStyle name="Normal 61 2 6" xfId="5684"/>
    <cellStyle name="Normal 61 3" xfId="5685"/>
    <cellStyle name="Normal 61 4" xfId="5686"/>
    <cellStyle name="Normal 61 5" xfId="5687"/>
    <cellStyle name="Normal 61 6" xfId="5688"/>
    <cellStyle name="Normal 61 7" xfId="5689"/>
    <cellStyle name="Normal 61 8" xfId="5690"/>
    <cellStyle name="Normal 62" xfId="5691"/>
    <cellStyle name="Normal 62 2" xfId="5692"/>
    <cellStyle name="Normal 62 2 2" xfId="5693"/>
    <cellStyle name="Normal 62 2 3" xfId="5694"/>
    <cellStyle name="Normal 62 2 4" xfId="5695"/>
    <cellStyle name="Normal 62 2 5" xfId="5696"/>
    <cellStyle name="Normal 62 2 6" xfId="5697"/>
    <cellStyle name="Normal 62 3" xfId="5698"/>
    <cellStyle name="Normal 62 4" xfId="5699"/>
    <cellStyle name="Normal 62 5" xfId="5700"/>
    <cellStyle name="Normal 62 6" xfId="5701"/>
    <cellStyle name="Normal 62 7" xfId="5702"/>
    <cellStyle name="Normal 62 8" xfId="5703"/>
    <cellStyle name="Normal 63" xfId="5704"/>
    <cellStyle name="Normal 63 2" xfId="5705"/>
    <cellStyle name="Normal 63 2 2" xfId="5706"/>
    <cellStyle name="Normal 63 2 3" xfId="5707"/>
    <cellStyle name="Normal 63 2 4" xfId="5708"/>
    <cellStyle name="Normal 63 2 5" xfId="5709"/>
    <cellStyle name="Normal 63 2 6" xfId="5710"/>
    <cellStyle name="Normal 63 2 7" xfId="5711"/>
    <cellStyle name="Normal 63 3" xfId="5712"/>
    <cellStyle name="Normal 63 4" xfId="5713"/>
    <cellStyle name="Normal 63 5" xfId="5714"/>
    <cellStyle name="Normal 63 6" xfId="5715"/>
    <cellStyle name="Normal 63 7" xfId="5716"/>
    <cellStyle name="Normal 63 8" xfId="5717"/>
    <cellStyle name="Normal 64" xfId="5718"/>
    <cellStyle name="Normal 64 2" xfId="5719"/>
    <cellStyle name="Normal 64 2 2" xfId="5720"/>
    <cellStyle name="Normal 64 2 3" xfId="5721"/>
    <cellStyle name="Normal 64 2 4" xfId="5722"/>
    <cellStyle name="Normal 64 2 5" xfId="5723"/>
    <cellStyle name="Normal 64 2 6" xfId="5724"/>
    <cellStyle name="Normal 64 2 7" xfId="5725"/>
    <cellStyle name="Normal 64 3" xfId="5726"/>
    <cellStyle name="Normal 64 4" xfId="5727"/>
    <cellStyle name="Normal 64 5" xfId="5728"/>
    <cellStyle name="Normal 64 6" xfId="5729"/>
    <cellStyle name="Normal 64 7" xfId="5730"/>
    <cellStyle name="Normal 64 8" xfId="5731"/>
    <cellStyle name="Normal 65" xfId="5732"/>
    <cellStyle name="Normal 65 2" xfId="5733"/>
    <cellStyle name="Normal 65 2 2" xfId="5734"/>
    <cellStyle name="Normal 65 2 3" xfId="5735"/>
    <cellStyle name="Normal 65 2 4" xfId="5736"/>
    <cellStyle name="Normal 65 2 5" xfId="5737"/>
    <cellStyle name="Normal 65 2 6" xfId="5738"/>
    <cellStyle name="Normal 65 3" xfId="5739"/>
    <cellStyle name="Normal 65 4" xfId="5740"/>
    <cellStyle name="Normal 65 5" xfId="5741"/>
    <cellStyle name="Normal 65 6" xfId="5742"/>
    <cellStyle name="Normal 65 7" xfId="5743"/>
    <cellStyle name="Normal 66" xfId="5744"/>
    <cellStyle name="Normal 66 2" xfId="5745"/>
    <cellStyle name="Normal 66 2 2" xfId="5746"/>
    <cellStyle name="Normal 66 2 3" xfId="5747"/>
    <cellStyle name="Normal 66 2 4" xfId="5748"/>
    <cellStyle name="Normal 66 2 5" xfId="5749"/>
    <cellStyle name="Normal 66 2 6" xfId="5750"/>
    <cellStyle name="Normal 66 3" xfId="5751"/>
    <cellStyle name="Normal 66 4" xfId="5752"/>
    <cellStyle name="Normal 66 5" xfId="5753"/>
    <cellStyle name="Normal 66 6" xfId="5754"/>
    <cellStyle name="Normal 66 7" xfId="5755"/>
    <cellStyle name="Normal 66 8" xfId="5756"/>
    <cellStyle name="Normal 67" xfId="5757"/>
    <cellStyle name="Normal 67 2" xfId="5758"/>
    <cellStyle name="Normal 67 2 2" xfId="5759"/>
    <cellStyle name="Normal 67 2 3" xfId="5760"/>
    <cellStyle name="Normal 67 2 4" xfId="5761"/>
    <cellStyle name="Normal 67 2 5" xfId="5762"/>
    <cellStyle name="Normal 67 2 6" xfId="5763"/>
    <cellStyle name="Normal 67 3" xfId="5764"/>
    <cellStyle name="Normal 67 4" xfId="5765"/>
    <cellStyle name="Normal 67 5" xfId="5766"/>
    <cellStyle name="Normal 67 6" xfId="5767"/>
    <cellStyle name="Normal 67 7" xfId="5768"/>
    <cellStyle name="Normal 67 8" xfId="5769"/>
    <cellStyle name="Normal 68" xfId="5770"/>
    <cellStyle name="Normal 68 2" xfId="5771"/>
    <cellStyle name="Normal 68 2 2" xfId="5772"/>
    <cellStyle name="Normal 68 2 3" xfId="5773"/>
    <cellStyle name="Normal 68 2 4" xfId="5774"/>
    <cellStyle name="Normal 68 2 5" xfId="5775"/>
    <cellStyle name="Normal 68 2 6" xfId="5776"/>
    <cellStyle name="Normal 68 3" xfId="5777"/>
    <cellStyle name="Normal 68 4" xfId="5778"/>
    <cellStyle name="Normal 68 5" xfId="5779"/>
    <cellStyle name="Normal 68 6" xfId="5780"/>
    <cellStyle name="Normal 68 7" xfId="5781"/>
    <cellStyle name="Normal 68 8" xfId="5782"/>
    <cellStyle name="Normal 69" xfId="5783"/>
    <cellStyle name="Normal 69 2" xfId="5784"/>
    <cellStyle name="Normal 69 2 2" xfId="5785"/>
    <cellStyle name="Normal 69 2 3" xfId="5786"/>
    <cellStyle name="Normal 69 2 4" xfId="5787"/>
    <cellStyle name="Normal 69 2 5" xfId="5788"/>
    <cellStyle name="Normal 69 2 6" xfId="5789"/>
    <cellStyle name="Normal 69 3" xfId="5790"/>
    <cellStyle name="Normal 69 4" xfId="5791"/>
    <cellStyle name="Normal 69 5" xfId="5792"/>
    <cellStyle name="Normal 69 6" xfId="5793"/>
    <cellStyle name="Normal 69 7" xfId="5794"/>
    <cellStyle name="Normal 69 8" xfId="5795"/>
    <cellStyle name="Normal 7" xfId="5796"/>
    <cellStyle name="Normal 7 2" xfId="5797"/>
    <cellStyle name="Normal 7 2 10" xfId="5798"/>
    <cellStyle name="Normal 7 2 2" xfId="5799"/>
    <cellStyle name="Normal 7 2 2 2" xfId="5800"/>
    <cellStyle name="Normal 7 2 2 2 2" xfId="5801"/>
    <cellStyle name="Normal 7 2 2 2 2 2" xfId="5802"/>
    <cellStyle name="Normal 7 2 2 2 2 3" xfId="5803"/>
    <cellStyle name="Normal 7 2 2 2 2 4" xfId="5804"/>
    <cellStyle name="Normal 7 2 2 2 2 5" xfId="5805"/>
    <cellStyle name="Normal 7 2 2 2 2 6" xfId="5806"/>
    <cellStyle name="Normal 7 2 2 2 3" xfId="5807"/>
    <cellStyle name="Normal 7 2 2 2 4" xfId="5808"/>
    <cellStyle name="Normal 7 2 2 2 5" xfId="5809"/>
    <cellStyle name="Normal 7 2 2 2 6" xfId="5810"/>
    <cellStyle name="Normal 7 2 2 2 7" xfId="5811"/>
    <cellStyle name="Normal 7 2 2 3" xfId="5812"/>
    <cellStyle name="Normal 7 2 2 3 2" xfId="5813"/>
    <cellStyle name="Normal 7 2 2 3 3" xfId="5814"/>
    <cellStyle name="Normal 7 2 2 3 4" xfId="5815"/>
    <cellStyle name="Normal 7 2 2 3 5" xfId="5816"/>
    <cellStyle name="Normal 7 2 2 3 6" xfId="5817"/>
    <cellStyle name="Normal 7 2 2 4" xfId="5818"/>
    <cellStyle name="Normal 7 2 2 5" xfId="5819"/>
    <cellStyle name="Normal 7 2 2 6" xfId="5820"/>
    <cellStyle name="Normal 7 2 2 7" xfId="5821"/>
    <cellStyle name="Normal 7 2 2 8" xfId="5822"/>
    <cellStyle name="Normal 7 2 3" xfId="5823"/>
    <cellStyle name="Normal 7 2 3 2" xfId="5824"/>
    <cellStyle name="Normal 7 2 3 2 2" xfId="5825"/>
    <cellStyle name="Normal 7 2 3 2 3" xfId="5826"/>
    <cellStyle name="Normal 7 2 3 2 4" xfId="5827"/>
    <cellStyle name="Normal 7 2 3 2 5" xfId="5828"/>
    <cellStyle name="Normal 7 2 3 2 6" xfId="5829"/>
    <cellStyle name="Normal 7 2 3 3" xfId="5830"/>
    <cellStyle name="Normal 7 2 3 4" xfId="5831"/>
    <cellStyle name="Normal 7 2 3 5" xfId="5832"/>
    <cellStyle name="Normal 7 2 3 6" xfId="5833"/>
    <cellStyle name="Normal 7 2 3 7" xfId="5834"/>
    <cellStyle name="Normal 7 2 4" xfId="5835"/>
    <cellStyle name="Normal 7 2 4 2" xfId="5836"/>
    <cellStyle name="Normal 7 2 4 3" xfId="5837"/>
    <cellStyle name="Normal 7 2 4 4" xfId="5838"/>
    <cellStyle name="Normal 7 2 4 5" xfId="5839"/>
    <cellStyle name="Normal 7 2 4 6" xfId="5840"/>
    <cellStyle name="Normal 7 2 5" xfId="5841"/>
    <cellStyle name="Normal 7 2 6" xfId="5842"/>
    <cellStyle name="Normal 7 2 7" xfId="5843"/>
    <cellStyle name="Normal 7 2 8" xfId="5844"/>
    <cellStyle name="Normal 7 2 9" xfId="5845"/>
    <cellStyle name="Normal 7 3" xfId="5846"/>
    <cellStyle name="Normal 7 3 2" xfId="5847"/>
    <cellStyle name="Normal 7 3 2 2" xfId="5848"/>
    <cellStyle name="Normal 7 3 2 2 2" xfId="5849"/>
    <cellStyle name="Normal 7 3 2 2 2 2" xfId="5850"/>
    <cellStyle name="Normal 7 3 2 2 2 3" xfId="5851"/>
    <cellStyle name="Normal 7 3 2 2 2 4" xfId="5852"/>
    <cellStyle name="Normal 7 3 2 2 2 5" xfId="5853"/>
    <cellStyle name="Normal 7 3 2 2 2 6" xfId="5854"/>
    <cellStyle name="Normal 7 3 2 2 3" xfId="5855"/>
    <cellStyle name="Normal 7 3 2 2 4" xfId="5856"/>
    <cellStyle name="Normal 7 3 2 2 5" xfId="5857"/>
    <cellStyle name="Normal 7 3 2 2 6" xfId="5858"/>
    <cellStyle name="Normal 7 3 2 2 7" xfId="5859"/>
    <cellStyle name="Normal 7 3 2 3" xfId="5860"/>
    <cellStyle name="Normal 7 3 2 3 2" xfId="5861"/>
    <cellStyle name="Normal 7 3 2 3 3" xfId="5862"/>
    <cellStyle name="Normal 7 3 2 3 4" xfId="5863"/>
    <cellStyle name="Normal 7 3 2 3 5" xfId="5864"/>
    <cellStyle name="Normal 7 3 2 3 6" xfId="5865"/>
    <cellStyle name="Normal 7 3 2 4" xfId="5866"/>
    <cellStyle name="Normal 7 3 2 5" xfId="5867"/>
    <cellStyle name="Normal 7 3 2 6" xfId="5868"/>
    <cellStyle name="Normal 7 3 2 7" xfId="5869"/>
    <cellStyle name="Normal 7 3 2 8" xfId="5870"/>
    <cellStyle name="Normal 7 3 3" xfId="5871"/>
    <cellStyle name="Normal 7 3 3 2" xfId="5872"/>
    <cellStyle name="Normal 7 3 3 2 2" xfId="5873"/>
    <cellStyle name="Normal 7 3 3 2 3" xfId="5874"/>
    <cellStyle name="Normal 7 3 3 2 4" xfId="5875"/>
    <cellStyle name="Normal 7 3 3 2 5" xfId="5876"/>
    <cellStyle name="Normal 7 3 3 2 6" xfId="5877"/>
    <cellStyle name="Normal 7 3 3 3" xfId="5878"/>
    <cellStyle name="Normal 7 3 3 4" xfId="5879"/>
    <cellStyle name="Normal 7 3 3 5" xfId="5880"/>
    <cellStyle name="Normal 7 3 3 6" xfId="5881"/>
    <cellStyle name="Normal 7 3 3 7" xfId="5882"/>
    <cellStyle name="Normal 7 3 4" xfId="5883"/>
    <cellStyle name="Normal 7 3 4 2" xfId="5884"/>
    <cellStyle name="Normal 7 3 4 3" xfId="5885"/>
    <cellStyle name="Normal 7 3 4 4" xfId="5886"/>
    <cellStyle name="Normal 7 3 4 5" xfId="5887"/>
    <cellStyle name="Normal 7 3 4 6" xfId="5888"/>
    <cellStyle name="Normal 7 3 5" xfId="5889"/>
    <cellStyle name="Normal 7 3 6" xfId="5890"/>
    <cellStyle name="Normal 7 3 7" xfId="5891"/>
    <cellStyle name="Normal 7 3 8" xfId="5892"/>
    <cellStyle name="Normal 7 3 9" xfId="5893"/>
    <cellStyle name="Normal 7 4" xfId="5894"/>
    <cellStyle name="Normal 7 4 2" xfId="5895"/>
    <cellStyle name="Normal 7 4 2 2" xfId="5896"/>
    <cellStyle name="Normal 7 4 2 2 2" xfId="5897"/>
    <cellStyle name="Normal 7 4 2 2 2 2" xfId="5898"/>
    <cellStyle name="Normal 7 4 2 2 2 3" xfId="5899"/>
    <cellStyle name="Normal 7 4 2 2 2 4" xfId="5900"/>
    <cellStyle name="Normal 7 4 2 2 2 5" xfId="5901"/>
    <cellStyle name="Normal 7 4 2 2 2 6" xfId="5902"/>
    <cellStyle name="Normal 7 4 2 2 3" xfId="5903"/>
    <cellStyle name="Normal 7 4 2 2 4" xfId="5904"/>
    <cellStyle name="Normal 7 4 2 2 5" xfId="5905"/>
    <cellStyle name="Normal 7 4 2 2 6" xfId="5906"/>
    <cellStyle name="Normal 7 4 2 2 7" xfId="5907"/>
    <cellStyle name="Normal 7 4 2 3" xfId="5908"/>
    <cellStyle name="Normal 7 4 2 3 2" xfId="5909"/>
    <cellStyle name="Normal 7 4 2 3 3" xfId="5910"/>
    <cellStyle name="Normal 7 4 2 3 4" xfId="5911"/>
    <cellStyle name="Normal 7 4 2 3 5" xfId="5912"/>
    <cellStyle name="Normal 7 4 2 3 6" xfId="5913"/>
    <cellStyle name="Normal 7 4 2 4" xfId="5914"/>
    <cellStyle name="Normal 7 4 2 5" xfId="5915"/>
    <cellStyle name="Normal 7 4 2 6" xfId="5916"/>
    <cellStyle name="Normal 7 4 2 7" xfId="5917"/>
    <cellStyle name="Normal 7 4 2 8" xfId="5918"/>
    <cellStyle name="Normal 7 4 3" xfId="5919"/>
    <cellStyle name="Normal 7 4 3 2" xfId="5920"/>
    <cellStyle name="Normal 7 4 3 2 2" xfId="5921"/>
    <cellStyle name="Normal 7 4 3 2 3" xfId="5922"/>
    <cellStyle name="Normal 7 4 3 2 4" xfId="5923"/>
    <cellStyle name="Normal 7 4 3 2 5" xfId="5924"/>
    <cellStyle name="Normal 7 4 3 2 6" xfId="5925"/>
    <cellStyle name="Normal 7 4 3 3" xfId="5926"/>
    <cellStyle name="Normal 7 4 3 4" xfId="5927"/>
    <cellStyle name="Normal 7 4 3 5" xfId="5928"/>
    <cellStyle name="Normal 7 4 3 6" xfId="5929"/>
    <cellStyle name="Normal 7 4 3 7" xfId="5930"/>
    <cellStyle name="Normal 7 4 4" xfId="5931"/>
    <cellStyle name="Normal 7 4 4 2" xfId="5932"/>
    <cellStyle name="Normal 7 4 4 3" xfId="5933"/>
    <cellStyle name="Normal 7 4 4 4" xfId="5934"/>
    <cellStyle name="Normal 7 4 4 5" xfId="5935"/>
    <cellStyle name="Normal 7 4 4 6" xfId="5936"/>
    <cellStyle name="Normal 7 4 5" xfId="5937"/>
    <cellStyle name="Normal 7 4 6" xfId="5938"/>
    <cellStyle name="Normal 7 4 7" xfId="5939"/>
    <cellStyle name="Normal 7 4 8" xfId="5940"/>
    <cellStyle name="Normal 7 4 9" xfId="5941"/>
    <cellStyle name="Normal 7 5" xfId="5942"/>
    <cellStyle name="Normal 7 5 2" xfId="5943"/>
    <cellStyle name="Normal 7 6" xfId="5944"/>
    <cellStyle name="Normal 7 6 2" xfId="5945"/>
    <cellStyle name="Normal 7 7" xfId="5946"/>
    <cellStyle name="Normal 7 8" xfId="5947"/>
    <cellStyle name="Normal 7 9" xfId="5948"/>
    <cellStyle name="Normal 70" xfId="5949"/>
    <cellStyle name="Normal 70 2" xfId="5950"/>
    <cellStyle name="Normal 70 2 2" xfId="5951"/>
    <cellStyle name="Normal 70 2 3" xfId="5952"/>
    <cellStyle name="Normal 70 2 4" xfId="5953"/>
    <cellStyle name="Normal 70 2 5" xfId="5954"/>
    <cellStyle name="Normal 70 2 6" xfId="5955"/>
    <cellStyle name="Normal 70 3" xfId="5956"/>
    <cellStyle name="Normal 70 4" xfId="5957"/>
    <cellStyle name="Normal 70 5" xfId="5958"/>
    <cellStyle name="Normal 70 6" xfId="5959"/>
    <cellStyle name="Normal 70 7" xfId="5960"/>
    <cellStyle name="Normal 70 8" xfId="5961"/>
    <cellStyle name="Normal 71" xfId="5962"/>
    <cellStyle name="Normal 71 2" xfId="5963"/>
    <cellStyle name="Normal 71 2 2" xfId="5964"/>
    <cellStyle name="Normal 71 2 3" xfId="5965"/>
    <cellStyle name="Normal 71 2 4" xfId="5966"/>
    <cellStyle name="Normal 71 2 5" xfId="5967"/>
    <cellStyle name="Normal 71 2 6" xfId="5968"/>
    <cellStyle name="Normal 71 3" xfId="5969"/>
    <cellStyle name="Normal 71 4" xfId="5970"/>
    <cellStyle name="Normal 71 5" xfId="5971"/>
    <cellStyle name="Normal 71 6" xfId="5972"/>
    <cellStyle name="Normal 71 7" xfId="5973"/>
    <cellStyle name="Normal 71 8" xfId="5974"/>
    <cellStyle name="Normal 72" xfId="5975"/>
    <cellStyle name="Normal 72 2" xfId="5976"/>
    <cellStyle name="Normal 72 2 2" xfId="5977"/>
    <cellStyle name="Normal 72 2 3" xfId="5978"/>
    <cellStyle name="Normal 72 2 4" xfId="5979"/>
    <cellStyle name="Normal 72 2 5" xfId="5980"/>
    <cellStyle name="Normal 72 2 6" xfId="5981"/>
    <cellStyle name="Normal 72 3" xfId="5982"/>
    <cellStyle name="Normal 72 4" xfId="5983"/>
    <cellStyle name="Normal 72 5" xfId="5984"/>
    <cellStyle name="Normal 72 6" xfId="5985"/>
    <cellStyle name="Normal 72 7" xfId="5986"/>
    <cellStyle name="Normal 73" xfId="5987"/>
    <cellStyle name="Normal 73 2" xfId="5988"/>
    <cellStyle name="Normal 73 2 2" xfId="5989"/>
    <cellStyle name="Normal 73 2 3" xfId="5990"/>
    <cellStyle name="Normal 73 2 4" xfId="5991"/>
    <cellStyle name="Normal 73 2 5" xfId="5992"/>
    <cellStyle name="Normal 73 2 6" xfId="5993"/>
    <cellStyle name="Normal 73 3" xfId="5994"/>
    <cellStyle name="Normal 73 4" xfId="5995"/>
    <cellStyle name="Normal 73 5" xfId="5996"/>
    <cellStyle name="Normal 73 6" xfId="5997"/>
    <cellStyle name="Normal 73 7" xfId="5998"/>
    <cellStyle name="Normal 74" xfId="5999"/>
    <cellStyle name="Normal 74 2" xfId="6000"/>
    <cellStyle name="Normal 74 2 2" xfId="6001"/>
    <cellStyle name="Normal 74 2 3" xfId="6002"/>
    <cellStyle name="Normal 74 2 4" xfId="6003"/>
    <cellStyle name="Normal 74 2 5" xfId="6004"/>
    <cellStyle name="Normal 74 2 6" xfId="6005"/>
    <cellStyle name="Normal 74 3" xfId="6006"/>
    <cellStyle name="Normal 74 4" xfId="6007"/>
    <cellStyle name="Normal 74 5" xfId="6008"/>
    <cellStyle name="Normal 74 6" xfId="6009"/>
    <cellStyle name="Normal 74 7" xfId="6010"/>
    <cellStyle name="Normal 75" xfId="6011"/>
    <cellStyle name="Normal 75 2" xfId="6012"/>
    <cellStyle name="Normal 75 2 2" xfId="6013"/>
    <cellStyle name="Normal 75 2 3" xfId="6014"/>
    <cellStyle name="Normal 75 2 4" xfId="6015"/>
    <cellStyle name="Normal 75 2 5" xfId="6016"/>
    <cellStyle name="Normal 75 2 6" xfId="6017"/>
    <cellStyle name="Normal 75 3" xfId="6018"/>
    <cellStyle name="Normal 75 4" xfId="6019"/>
    <cellStyle name="Normal 75 5" xfId="6020"/>
    <cellStyle name="Normal 75 6" xfId="6021"/>
    <cellStyle name="Normal 75 7" xfId="6022"/>
    <cellStyle name="Normal 76" xfId="6023"/>
    <cellStyle name="Normal 76 2" xfId="6024"/>
    <cellStyle name="Normal 76 2 2" xfId="6025"/>
    <cellStyle name="Normal 76 2 3" xfId="6026"/>
    <cellStyle name="Normal 76 2 4" xfId="6027"/>
    <cellStyle name="Normal 76 2 5" xfId="6028"/>
    <cellStyle name="Normal 76 2 6" xfId="6029"/>
    <cellStyle name="Normal 76 3" xfId="6030"/>
    <cellStyle name="Normal 76 4" xfId="6031"/>
    <cellStyle name="Normal 76 5" xfId="6032"/>
    <cellStyle name="Normal 76 6" xfId="6033"/>
    <cellStyle name="Normal 76 7" xfId="6034"/>
    <cellStyle name="Normal 77" xfId="6035"/>
    <cellStyle name="Normal 77 2" xfId="6036"/>
    <cellStyle name="Normal 77 2 2" xfId="6037"/>
    <cellStyle name="Normal 77 2 3" xfId="6038"/>
    <cellStyle name="Normal 77 2 4" xfId="6039"/>
    <cellStyle name="Normal 77 2 5" xfId="6040"/>
    <cellStyle name="Normal 77 2 6" xfId="6041"/>
    <cellStyle name="Normal 77 3" xfId="6042"/>
    <cellStyle name="Normal 77 4" xfId="6043"/>
    <cellStyle name="Normal 77 5" xfId="6044"/>
    <cellStyle name="Normal 77 6" xfId="6045"/>
    <cellStyle name="Normal 77 7" xfId="6046"/>
    <cellStyle name="Normal 78" xfId="6047"/>
    <cellStyle name="Normal 78 2" xfId="6048"/>
    <cellStyle name="Normal 78 2 2" xfId="6049"/>
    <cellStyle name="Normal 78 2 3" xfId="6050"/>
    <cellStyle name="Normal 78 2 4" xfId="6051"/>
    <cellStyle name="Normal 78 2 5" xfId="6052"/>
    <cellStyle name="Normal 78 2 6" xfId="6053"/>
    <cellStyle name="Normal 78 3" xfId="6054"/>
    <cellStyle name="Normal 78 4" xfId="6055"/>
    <cellStyle name="Normal 78 5" xfId="6056"/>
    <cellStyle name="Normal 78 6" xfId="6057"/>
    <cellStyle name="Normal 78 7" xfId="6058"/>
    <cellStyle name="Normal 79" xfId="6059"/>
    <cellStyle name="Normal 79 2" xfId="6060"/>
    <cellStyle name="Normal 79 2 2" xfId="6061"/>
    <cellStyle name="Normal 79 2 3" xfId="6062"/>
    <cellStyle name="Normal 79 2 4" xfId="6063"/>
    <cellStyle name="Normal 79 2 5" xfId="6064"/>
    <cellStyle name="Normal 79 2 6" xfId="6065"/>
    <cellStyle name="Normal 79 3" xfId="6066"/>
    <cellStyle name="Normal 79 4" xfId="6067"/>
    <cellStyle name="Normal 79 5" xfId="6068"/>
    <cellStyle name="Normal 79 6" xfId="6069"/>
    <cellStyle name="Normal 79 7" xfId="6070"/>
    <cellStyle name="Normal 8" xfId="6071"/>
    <cellStyle name="Normal 8 10" xfId="6072"/>
    <cellStyle name="Normal 8 11" xfId="6073"/>
    <cellStyle name="Normal 8 12" xfId="6074"/>
    <cellStyle name="Normal 8 2" xfId="6075"/>
    <cellStyle name="Normal 8 2 10" xfId="6076"/>
    <cellStyle name="Normal 8 2 2" xfId="6077"/>
    <cellStyle name="Normal 8 2 2 2" xfId="6078"/>
    <cellStyle name="Normal 8 2 2 2 2" xfId="6079"/>
    <cellStyle name="Normal 8 2 2 2 2 2" xfId="6080"/>
    <cellStyle name="Normal 8 2 2 2 2 3" xfId="6081"/>
    <cellStyle name="Normal 8 2 2 2 2 4" xfId="6082"/>
    <cellStyle name="Normal 8 2 2 2 2 5" xfId="6083"/>
    <cellStyle name="Normal 8 2 2 2 2 6" xfId="6084"/>
    <cellStyle name="Normal 8 2 2 2 3" xfId="6085"/>
    <cellStyle name="Normal 8 2 2 2 4" xfId="6086"/>
    <cellStyle name="Normal 8 2 2 2 5" xfId="6087"/>
    <cellStyle name="Normal 8 2 2 2 6" xfId="6088"/>
    <cellStyle name="Normal 8 2 2 2 7" xfId="6089"/>
    <cellStyle name="Normal 8 2 2 3" xfId="6090"/>
    <cellStyle name="Normal 8 2 2 3 2" xfId="6091"/>
    <cellStyle name="Normal 8 2 2 3 3" xfId="6092"/>
    <cellStyle name="Normal 8 2 2 3 4" xfId="6093"/>
    <cellStyle name="Normal 8 2 2 3 5" xfId="6094"/>
    <cellStyle name="Normal 8 2 2 3 6" xfId="6095"/>
    <cellStyle name="Normal 8 2 2 4" xfId="6096"/>
    <cellStyle name="Normal 8 2 2 5" xfId="6097"/>
    <cellStyle name="Normal 8 2 2 6" xfId="6098"/>
    <cellStyle name="Normal 8 2 2 7" xfId="6099"/>
    <cellStyle name="Normal 8 2 2 8" xfId="6100"/>
    <cellStyle name="Normal 8 2 2 9" xfId="6101"/>
    <cellStyle name="Normal 8 2 3" xfId="6102"/>
    <cellStyle name="Normal 8 2 3 2" xfId="6103"/>
    <cellStyle name="Normal 8 2 3 2 2" xfId="6104"/>
    <cellStyle name="Normal 8 2 3 2 3" xfId="6105"/>
    <cellStyle name="Normal 8 2 3 2 4" xfId="6106"/>
    <cellStyle name="Normal 8 2 3 2 5" xfId="6107"/>
    <cellStyle name="Normal 8 2 3 2 6" xfId="6108"/>
    <cellStyle name="Normal 8 2 3 3" xfId="6109"/>
    <cellStyle name="Normal 8 2 3 4" xfId="6110"/>
    <cellStyle name="Normal 8 2 3 5" xfId="6111"/>
    <cellStyle name="Normal 8 2 3 6" xfId="6112"/>
    <cellStyle name="Normal 8 2 3 7" xfId="6113"/>
    <cellStyle name="Normal 8 2 4" xfId="6114"/>
    <cellStyle name="Normal 8 2 4 2" xfId="6115"/>
    <cellStyle name="Normal 8 2 4 3" xfId="6116"/>
    <cellStyle name="Normal 8 2 4 4" xfId="6117"/>
    <cellStyle name="Normal 8 2 4 5" xfId="6118"/>
    <cellStyle name="Normal 8 2 4 6" xfId="6119"/>
    <cellStyle name="Normal 8 2 5" xfId="6120"/>
    <cellStyle name="Normal 8 2 6" xfId="6121"/>
    <cellStyle name="Normal 8 2 7" xfId="6122"/>
    <cellStyle name="Normal 8 2 8" xfId="6123"/>
    <cellStyle name="Normal 8 2 9" xfId="6124"/>
    <cellStyle name="Normal 8 3" xfId="6125"/>
    <cellStyle name="Normal 8 3 10" xfId="6126"/>
    <cellStyle name="Normal 8 3 2" xfId="6127"/>
    <cellStyle name="Normal 8 3 2 2" xfId="6128"/>
    <cellStyle name="Normal 8 3 2 2 2" xfId="6129"/>
    <cellStyle name="Normal 8 3 2 2 2 2" xfId="6130"/>
    <cellStyle name="Normal 8 3 2 2 2 3" xfId="6131"/>
    <cellStyle name="Normal 8 3 2 2 2 4" xfId="6132"/>
    <cellStyle name="Normal 8 3 2 2 2 5" xfId="6133"/>
    <cellStyle name="Normal 8 3 2 2 2 6" xfId="6134"/>
    <cellStyle name="Normal 8 3 2 2 3" xfId="6135"/>
    <cellStyle name="Normal 8 3 2 2 4" xfId="6136"/>
    <cellStyle name="Normal 8 3 2 2 5" xfId="6137"/>
    <cellStyle name="Normal 8 3 2 2 6" xfId="6138"/>
    <cellStyle name="Normal 8 3 2 2 7" xfId="6139"/>
    <cellStyle name="Normal 8 3 2 3" xfId="6140"/>
    <cellStyle name="Normal 8 3 2 3 2" xfId="6141"/>
    <cellStyle name="Normal 8 3 2 3 3" xfId="6142"/>
    <cellStyle name="Normal 8 3 2 3 4" xfId="6143"/>
    <cellStyle name="Normal 8 3 2 3 5" xfId="6144"/>
    <cellStyle name="Normal 8 3 2 3 6" xfId="6145"/>
    <cellStyle name="Normal 8 3 2 4" xfId="6146"/>
    <cellStyle name="Normal 8 3 2 5" xfId="6147"/>
    <cellStyle name="Normal 8 3 2 6" xfId="6148"/>
    <cellStyle name="Normal 8 3 2 7" xfId="6149"/>
    <cellStyle name="Normal 8 3 2 8" xfId="6150"/>
    <cellStyle name="Normal 8 3 3" xfId="6151"/>
    <cellStyle name="Normal 8 3 3 2" xfId="6152"/>
    <cellStyle name="Normal 8 3 3 2 2" xfId="6153"/>
    <cellStyle name="Normal 8 3 3 2 3" xfId="6154"/>
    <cellStyle name="Normal 8 3 3 2 4" xfId="6155"/>
    <cellStyle name="Normal 8 3 3 2 5" xfId="6156"/>
    <cellStyle name="Normal 8 3 3 2 6" xfId="6157"/>
    <cellStyle name="Normal 8 3 3 3" xfId="6158"/>
    <cellStyle name="Normal 8 3 3 4" xfId="6159"/>
    <cellStyle name="Normal 8 3 3 5" xfId="6160"/>
    <cellStyle name="Normal 8 3 3 6" xfId="6161"/>
    <cellStyle name="Normal 8 3 3 7" xfId="6162"/>
    <cellStyle name="Normal 8 3 4" xfId="6163"/>
    <cellStyle name="Normal 8 3 4 2" xfId="6164"/>
    <cellStyle name="Normal 8 3 4 3" xfId="6165"/>
    <cellStyle name="Normal 8 3 4 4" xfId="6166"/>
    <cellStyle name="Normal 8 3 4 5" xfId="6167"/>
    <cellStyle name="Normal 8 3 4 6" xfId="6168"/>
    <cellStyle name="Normal 8 3 5" xfId="6169"/>
    <cellStyle name="Normal 8 3 6" xfId="6170"/>
    <cellStyle name="Normal 8 3 7" xfId="6171"/>
    <cellStyle name="Normal 8 3 8" xfId="6172"/>
    <cellStyle name="Normal 8 3 9" xfId="6173"/>
    <cellStyle name="Normal 8 4" xfId="6174"/>
    <cellStyle name="Normal 8 4 10" xfId="6175"/>
    <cellStyle name="Normal 8 4 2" xfId="6176"/>
    <cellStyle name="Normal 8 4 2 2" xfId="6177"/>
    <cellStyle name="Normal 8 4 2 2 2" xfId="6178"/>
    <cellStyle name="Normal 8 4 2 2 2 2" xfId="6179"/>
    <cellStyle name="Normal 8 4 2 2 2 3" xfId="6180"/>
    <cellStyle name="Normal 8 4 2 2 2 4" xfId="6181"/>
    <cellStyle name="Normal 8 4 2 2 2 5" xfId="6182"/>
    <cellStyle name="Normal 8 4 2 2 2 6" xfId="6183"/>
    <cellStyle name="Normal 8 4 2 2 3" xfId="6184"/>
    <cellStyle name="Normal 8 4 2 2 4" xfId="6185"/>
    <cellStyle name="Normal 8 4 2 2 5" xfId="6186"/>
    <cellStyle name="Normal 8 4 2 2 6" xfId="6187"/>
    <cellStyle name="Normal 8 4 2 2 7" xfId="6188"/>
    <cellStyle name="Normal 8 4 2 3" xfId="6189"/>
    <cellStyle name="Normal 8 4 2 3 2" xfId="6190"/>
    <cellStyle name="Normal 8 4 2 3 3" xfId="6191"/>
    <cellStyle name="Normal 8 4 2 3 4" xfId="6192"/>
    <cellStyle name="Normal 8 4 2 3 5" xfId="6193"/>
    <cellStyle name="Normal 8 4 2 3 6" xfId="6194"/>
    <cellStyle name="Normal 8 4 2 4" xfId="6195"/>
    <cellStyle name="Normal 8 4 2 5" xfId="6196"/>
    <cellStyle name="Normal 8 4 2 6" xfId="6197"/>
    <cellStyle name="Normal 8 4 2 7" xfId="6198"/>
    <cellStyle name="Normal 8 4 2 8" xfId="6199"/>
    <cellStyle name="Normal 8 4 3" xfId="6200"/>
    <cellStyle name="Normal 8 4 3 2" xfId="6201"/>
    <cellStyle name="Normal 8 4 3 2 2" xfId="6202"/>
    <cellStyle name="Normal 8 4 3 2 3" xfId="6203"/>
    <cellStyle name="Normal 8 4 3 2 4" xfId="6204"/>
    <cellStyle name="Normal 8 4 3 2 5" xfId="6205"/>
    <cellStyle name="Normal 8 4 3 2 6" xfId="6206"/>
    <cellStyle name="Normal 8 4 3 3" xfId="6207"/>
    <cellStyle name="Normal 8 4 3 4" xfId="6208"/>
    <cellStyle name="Normal 8 4 3 5" xfId="6209"/>
    <cellStyle name="Normal 8 4 3 6" xfId="6210"/>
    <cellStyle name="Normal 8 4 3 7" xfId="6211"/>
    <cellStyle name="Normal 8 4 4" xfId="6212"/>
    <cellStyle name="Normal 8 4 4 2" xfId="6213"/>
    <cellStyle name="Normal 8 4 4 3" xfId="6214"/>
    <cellStyle name="Normal 8 4 4 4" xfId="6215"/>
    <cellStyle name="Normal 8 4 4 5" xfId="6216"/>
    <cellStyle name="Normal 8 4 4 6" xfId="6217"/>
    <cellStyle name="Normal 8 4 5" xfId="6218"/>
    <cellStyle name="Normal 8 4 6" xfId="6219"/>
    <cellStyle name="Normal 8 4 7" xfId="6220"/>
    <cellStyle name="Normal 8 4 8" xfId="6221"/>
    <cellStyle name="Normal 8 4 9" xfId="6222"/>
    <cellStyle name="Normal 8 5" xfId="6223"/>
    <cellStyle name="Normal 8 5 2" xfId="6224"/>
    <cellStyle name="Normal 8 6" xfId="6225"/>
    <cellStyle name="Normal 8 6 2" xfId="6226"/>
    <cellStyle name="Normal 8 7" xfId="6227"/>
    <cellStyle name="Normal 8 7 2" xfId="6228"/>
    <cellStyle name="Normal 8 8" xfId="6229"/>
    <cellStyle name="Normal 8 9" xfId="6230"/>
    <cellStyle name="Normal 80" xfId="6231"/>
    <cellStyle name="Normal 80 2" xfId="6232"/>
    <cellStyle name="Normal 80 2 2" xfId="6233"/>
    <cellStyle name="Normal 80 2 3" xfId="6234"/>
    <cellStyle name="Normal 80 2 4" xfId="6235"/>
    <cellStyle name="Normal 80 2 5" xfId="6236"/>
    <cellStyle name="Normal 80 2 6" xfId="6237"/>
    <cellStyle name="Normal 80 3" xfId="6238"/>
    <cellStyle name="Normal 80 4" xfId="6239"/>
    <cellStyle name="Normal 80 5" xfId="6240"/>
    <cellStyle name="Normal 80 6" xfId="6241"/>
    <cellStyle name="Normal 80 7" xfId="6242"/>
    <cellStyle name="Normal 81" xfId="6243"/>
    <cellStyle name="Normal 81 2" xfId="6244"/>
    <cellStyle name="Normal 81 2 2" xfId="6245"/>
    <cellStyle name="Normal 81 2 3" xfId="6246"/>
    <cellStyle name="Normal 81 2 4" xfId="6247"/>
    <cellStyle name="Normal 81 2 5" xfId="6248"/>
    <cellStyle name="Normal 81 2 6" xfId="6249"/>
    <cellStyle name="Normal 81 3" xfId="6250"/>
    <cellStyle name="Normal 81 4" xfId="6251"/>
    <cellStyle name="Normal 81 5" xfId="6252"/>
    <cellStyle name="Normal 81 6" xfId="6253"/>
    <cellStyle name="Normal 81 7" xfId="6254"/>
    <cellStyle name="Normal 82" xfId="6255"/>
    <cellStyle name="Normal 82 2" xfId="6256"/>
    <cellStyle name="Normal 83" xfId="6257"/>
    <cellStyle name="Normal 83 2" xfId="6258"/>
    <cellStyle name="Normal 83 2 2" xfId="6259"/>
    <cellStyle name="Normal 83 3" xfId="6260"/>
    <cellStyle name="Normal 84" xfId="6261"/>
    <cellStyle name="Normal 84 2" xfId="6262"/>
    <cellStyle name="Normal 85" xfId="6263"/>
    <cellStyle name="Normal 85 2" xfId="6264"/>
    <cellStyle name="Normal 85 2 2" xfId="6265"/>
    <cellStyle name="Normal 85 2 3" xfId="6266"/>
    <cellStyle name="Normal 85 2 4" xfId="6267"/>
    <cellStyle name="Normal 85 2 5" xfId="6268"/>
    <cellStyle name="Normal 85 2 6" xfId="6269"/>
    <cellStyle name="Normal 85 3" xfId="6270"/>
    <cellStyle name="Normal 85 4" xfId="6271"/>
    <cellStyle name="Normal 85 5" xfId="6272"/>
    <cellStyle name="Normal 85 6" xfId="6273"/>
    <cellStyle name="Normal 85 7" xfId="6274"/>
    <cellStyle name="Normal 86" xfId="6275"/>
    <cellStyle name="Normal 86 2" xfId="6276"/>
    <cellStyle name="Normal 86 2 2" xfId="6277"/>
    <cellStyle name="Normal 86 2 3" xfId="6278"/>
    <cellStyle name="Normal 86 2 4" xfId="6279"/>
    <cellStyle name="Normal 86 2 5" xfId="6280"/>
    <cellStyle name="Normal 86 2 6" xfId="6281"/>
    <cellStyle name="Normal 86 3" xfId="6282"/>
    <cellStyle name="Normal 86 4" xfId="6283"/>
    <cellStyle name="Normal 86 5" xfId="6284"/>
    <cellStyle name="Normal 86 6" xfId="6285"/>
    <cellStyle name="Normal 86 7" xfId="6286"/>
    <cellStyle name="Normal 87" xfId="6287"/>
    <cellStyle name="Normal 87 2" xfId="6288"/>
    <cellStyle name="Normal 87 2 2" xfId="6289"/>
    <cellStyle name="Normal 87 2 3" xfId="6290"/>
    <cellStyle name="Normal 87 2 4" xfId="6291"/>
    <cellStyle name="Normal 87 2 5" xfId="6292"/>
    <cellStyle name="Normal 87 2 6" xfId="6293"/>
    <cellStyle name="Normal 87 3" xfId="6294"/>
    <cellStyle name="Normal 87 4" xfId="6295"/>
    <cellStyle name="Normal 87 5" xfId="6296"/>
    <cellStyle name="Normal 87 6" xfId="6297"/>
    <cellStyle name="Normal 87 7" xfId="6298"/>
    <cellStyle name="Normal 88" xfId="6299"/>
    <cellStyle name="Normal 88 2" xfId="6300"/>
    <cellStyle name="Normal 88 2 2" xfId="6301"/>
    <cellStyle name="Normal 88 2 3" xfId="6302"/>
    <cellStyle name="Normal 88 2 4" xfId="6303"/>
    <cellStyle name="Normal 88 2 5" xfId="6304"/>
    <cellStyle name="Normal 88 2 6" xfId="6305"/>
    <cellStyle name="Normal 88 3" xfId="6306"/>
    <cellStyle name="Normal 88 4" xfId="6307"/>
    <cellStyle name="Normal 88 5" xfId="6308"/>
    <cellStyle name="Normal 88 6" xfId="6309"/>
    <cellStyle name="Normal 88 7" xfId="6310"/>
    <cellStyle name="Normal 89" xfId="6311"/>
    <cellStyle name="Normal 89 2" xfId="6312"/>
    <cellStyle name="Normal 89 3" xfId="6313"/>
    <cellStyle name="Normal 89 4" xfId="6314"/>
    <cellStyle name="Normal 89 5" xfId="6315"/>
    <cellStyle name="Normal 89 6" xfId="6316"/>
    <cellStyle name="Normal 9" xfId="6317"/>
    <cellStyle name="Normal 9 10" xfId="6318"/>
    <cellStyle name="Normal 9 2" xfId="6319"/>
    <cellStyle name="Normal 9 2 10" xfId="6320"/>
    <cellStyle name="Normal 9 2 2" xfId="6321"/>
    <cellStyle name="Normal 9 2 2 2" xfId="6322"/>
    <cellStyle name="Normal 9 2 2 2 2" xfId="6323"/>
    <cellStyle name="Normal 9 2 2 2 2 2" xfId="6324"/>
    <cellStyle name="Normal 9 2 2 2 2 3" xfId="6325"/>
    <cellStyle name="Normal 9 2 2 2 2 4" xfId="6326"/>
    <cellStyle name="Normal 9 2 2 2 2 5" xfId="6327"/>
    <cellStyle name="Normal 9 2 2 2 2 6" xfId="6328"/>
    <cellStyle name="Normal 9 2 2 2 3" xfId="6329"/>
    <cellStyle name="Normal 9 2 2 2 4" xfId="6330"/>
    <cellStyle name="Normal 9 2 2 2 5" xfId="6331"/>
    <cellStyle name="Normal 9 2 2 2 6" xfId="6332"/>
    <cellStyle name="Normal 9 2 2 2 7" xfId="6333"/>
    <cellStyle name="Normal 9 2 2 3" xfId="6334"/>
    <cellStyle name="Normal 9 2 2 3 2" xfId="6335"/>
    <cellStyle name="Normal 9 2 2 3 3" xfId="6336"/>
    <cellStyle name="Normal 9 2 2 3 4" xfId="6337"/>
    <cellStyle name="Normal 9 2 2 3 5" xfId="6338"/>
    <cellStyle name="Normal 9 2 2 3 6" xfId="6339"/>
    <cellStyle name="Normal 9 2 2 4" xfId="6340"/>
    <cellStyle name="Normal 9 2 2 5" xfId="6341"/>
    <cellStyle name="Normal 9 2 2 6" xfId="6342"/>
    <cellStyle name="Normal 9 2 2 7" xfId="6343"/>
    <cellStyle name="Normal 9 2 2 8" xfId="6344"/>
    <cellStyle name="Normal 9 2 2 9" xfId="6345"/>
    <cellStyle name="Normal 9 2 3" xfId="6346"/>
    <cellStyle name="Normal 9 2 3 2" xfId="6347"/>
    <cellStyle name="Normal 9 2 3 2 2" xfId="6348"/>
    <cellStyle name="Normal 9 2 3 2 3" xfId="6349"/>
    <cellStyle name="Normal 9 2 3 2 4" xfId="6350"/>
    <cellStyle name="Normal 9 2 3 2 5" xfId="6351"/>
    <cellStyle name="Normal 9 2 3 2 6" xfId="6352"/>
    <cellStyle name="Normal 9 2 3 3" xfId="6353"/>
    <cellStyle name="Normal 9 2 3 4" xfId="6354"/>
    <cellStyle name="Normal 9 2 3 5" xfId="6355"/>
    <cellStyle name="Normal 9 2 3 6" xfId="6356"/>
    <cellStyle name="Normal 9 2 3 7" xfId="6357"/>
    <cellStyle name="Normal 9 2 4" xfId="6358"/>
    <cellStyle name="Normal 9 2 4 2" xfId="6359"/>
    <cellStyle name="Normal 9 2 4 3" xfId="6360"/>
    <cellStyle name="Normal 9 2 4 4" xfId="6361"/>
    <cellStyle name="Normal 9 2 4 5" xfId="6362"/>
    <cellStyle name="Normal 9 2 4 6" xfId="6363"/>
    <cellStyle name="Normal 9 2 5" xfId="6364"/>
    <cellStyle name="Normal 9 2 6" xfId="6365"/>
    <cellStyle name="Normal 9 2 7" xfId="6366"/>
    <cellStyle name="Normal 9 2 8" xfId="6367"/>
    <cellStyle name="Normal 9 2 9" xfId="6368"/>
    <cellStyle name="Normal 9 3" xfId="6369"/>
    <cellStyle name="Normal 9 3 10" xfId="6370"/>
    <cellStyle name="Normal 9 3 2" xfId="6371"/>
    <cellStyle name="Normal 9 3 2 2" xfId="6372"/>
    <cellStyle name="Normal 9 3 2 2 2" xfId="6373"/>
    <cellStyle name="Normal 9 3 2 2 2 2" xfId="6374"/>
    <cellStyle name="Normal 9 3 2 2 2 3" xfId="6375"/>
    <cellStyle name="Normal 9 3 2 2 2 4" xfId="6376"/>
    <cellStyle name="Normal 9 3 2 2 2 5" xfId="6377"/>
    <cellStyle name="Normal 9 3 2 2 2 6" xfId="6378"/>
    <cellStyle name="Normal 9 3 2 2 3" xfId="6379"/>
    <cellStyle name="Normal 9 3 2 2 4" xfId="6380"/>
    <cellStyle name="Normal 9 3 2 2 5" xfId="6381"/>
    <cellStyle name="Normal 9 3 2 2 6" xfId="6382"/>
    <cellStyle name="Normal 9 3 2 2 7" xfId="6383"/>
    <cellStyle name="Normal 9 3 2 3" xfId="6384"/>
    <cellStyle name="Normal 9 3 2 3 2" xfId="6385"/>
    <cellStyle name="Normal 9 3 2 3 3" xfId="6386"/>
    <cellStyle name="Normal 9 3 2 3 4" xfId="6387"/>
    <cellStyle name="Normal 9 3 2 3 5" xfId="6388"/>
    <cellStyle name="Normal 9 3 2 3 6" xfId="6389"/>
    <cellStyle name="Normal 9 3 2 4" xfId="6390"/>
    <cellStyle name="Normal 9 3 2 5" xfId="6391"/>
    <cellStyle name="Normal 9 3 2 6" xfId="6392"/>
    <cellStyle name="Normal 9 3 2 7" xfId="6393"/>
    <cellStyle name="Normal 9 3 2 8" xfId="6394"/>
    <cellStyle name="Normal 9 3 3" xfId="6395"/>
    <cellStyle name="Normal 9 3 3 2" xfId="6396"/>
    <cellStyle name="Normal 9 3 3 2 2" xfId="6397"/>
    <cellStyle name="Normal 9 3 3 2 3" xfId="6398"/>
    <cellStyle name="Normal 9 3 3 2 4" xfId="6399"/>
    <cellStyle name="Normal 9 3 3 2 5" xfId="6400"/>
    <cellStyle name="Normal 9 3 3 2 6" xfId="6401"/>
    <cellStyle name="Normal 9 3 3 3" xfId="6402"/>
    <cellStyle name="Normal 9 3 3 4" xfId="6403"/>
    <cellStyle name="Normal 9 3 3 5" xfId="6404"/>
    <cellStyle name="Normal 9 3 3 6" xfId="6405"/>
    <cellStyle name="Normal 9 3 3 7" xfId="6406"/>
    <cellStyle name="Normal 9 3 4" xfId="6407"/>
    <cellStyle name="Normal 9 3 4 2" xfId="6408"/>
    <cellStyle name="Normal 9 3 4 3" xfId="6409"/>
    <cellStyle name="Normal 9 3 4 4" xfId="6410"/>
    <cellStyle name="Normal 9 3 4 5" xfId="6411"/>
    <cellStyle name="Normal 9 3 4 6" xfId="6412"/>
    <cellStyle name="Normal 9 3 5" xfId="6413"/>
    <cellStyle name="Normal 9 3 6" xfId="6414"/>
    <cellStyle name="Normal 9 3 7" xfId="6415"/>
    <cellStyle name="Normal 9 3 8" xfId="6416"/>
    <cellStyle name="Normal 9 3 9" xfId="6417"/>
    <cellStyle name="Normal 9 4" xfId="6418"/>
    <cellStyle name="Normal 9 4 10" xfId="6419"/>
    <cellStyle name="Normal 9 4 2" xfId="6420"/>
    <cellStyle name="Normal 9 4 2 2" xfId="6421"/>
    <cellStyle name="Normal 9 4 2 2 2" xfId="6422"/>
    <cellStyle name="Normal 9 4 2 2 2 2" xfId="6423"/>
    <cellStyle name="Normal 9 4 2 2 2 3" xfId="6424"/>
    <cellStyle name="Normal 9 4 2 2 2 4" xfId="6425"/>
    <cellStyle name="Normal 9 4 2 2 2 5" xfId="6426"/>
    <cellStyle name="Normal 9 4 2 2 2 6" xfId="6427"/>
    <cellStyle name="Normal 9 4 2 2 3" xfId="6428"/>
    <cellStyle name="Normal 9 4 2 2 4" xfId="6429"/>
    <cellStyle name="Normal 9 4 2 2 5" xfId="6430"/>
    <cellStyle name="Normal 9 4 2 2 6" xfId="6431"/>
    <cellStyle name="Normal 9 4 2 2 7" xfId="6432"/>
    <cellStyle name="Normal 9 4 2 3" xfId="6433"/>
    <cellStyle name="Normal 9 4 2 3 2" xfId="6434"/>
    <cellStyle name="Normal 9 4 2 3 3" xfId="6435"/>
    <cellStyle name="Normal 9 4 2 3 4" xfId="6436"/>
    <cellStyle name="Normal 9 4 2 3 5" xfId="6437"/>
    <cellStyle name="Normal 9 4 2 3 6" xfId="6438"/>
    <cellStyle name="Normal 9 4 2 4" xfId="6439"/>
    <cellStyle name="Normal 9 4 2 5" xfId="6440"/>
    <cellStyle name="Normal 9 4 2 6" xfId="6441"/>
    <cellStyle name="Normal 9 4 2 7" xfId="6442"/>
    <cellStyle name="Normal 9 4 2 8" xfId="6443"/>
    <cellStyle name="Normal 9 4 3" xfId="6444"/>
    <cellStyle name="Normal 9 4 3 2" xfId="6445"/>
    <cellStyle name="Normal 9 4 3 2 2" xfId="6446"/>
    <cellStyle name="Normal 9 4 3 2 3" xfId="6447"/>
    <cellStyle name="Normal 9 4 3 2 4" xfId="6448"/>
    <cellStyle name="Normal 9 4 3 2 5" xfId="6449"/>
    <cellStyle name="Normal 9 4 3 2 6" xfId="6450"/>
    <cellStyle name="Normal 9 4 3 3" xfId="6451"/>
    <cellStyle name="Normal 9 4 3 4" xfId="6452"/>
    <cellStyle name="Normal 9 4 3 5" xfId="6453"/>
    <cellStyle name="Normal 9 4 3 6" xfId="6454"/>
    <cellStyle name="Normal 9 4 3 7" xfId="6455"/>
    <cellStyle name="Normal 9 4 4" xfId="6456"/>
    <cellStyle name="Normal 9 4 4 2" xfId="6457"/>
    <cellStyle name="Normal 9 4 4 3" xfId="6458"/>
    <cellStyle name="Normal 9 4 4 4" xfId="6459"/>
    <cellStyle name="Normal 9 4 4 5" xfId="6460"/>
    <cellStyle name="Normal 9 4 4 6" xfId="6461"/>
    <cellStyle name="Normal 9 4 5" xfId="6462"/>
    <cellStyle name="Normal 9 4 6" xfId="6463"/>
    <cellStyle name="Normal 9 4 7" xfId="6464"/>
    <cellStyle name="Normal 9 4 8" xfId="6465"/>
    <cellStyle name="Normal 9 4 9" xfId="6466"/>
    <cellStyle name="Normal 9 5" xfId="6467"/>
    <cellStyle name="Normal 9 5 2" xfId="6468"/>
    <cellStyle name="Normal 9 6" xfId="6469"/>
    <cellStyle name="Normal 9 6 2" xfId="6470"/>
    <cellStyle name="Normal 9 7" xfId="6471"/>
    <cellStyle name="Normal 9 7 2" xfId="6472"/>
    <cellStyle name="Normal 9 8" xfId="6473"/>
    <cellStyle name="Normal 9 9" xfId="6474"/>
    <cellStyle name="Normal 90" xfId="6475"/>
    <cellStyle name="Normal 90 2" xfId="6476"/>
    <cellStyle name="Normal 90 2 2" xfId="6477"/>
    <cellStyle name="Normal 90 3" xfId="6478"/>
    <cellStyle name="Normal 91" xfId="6479"/>
    <cellStyle name="Normal 91 2" xfId="6480"/>
    <cellStyle name="Normal 91 3" xfId="6481"/>
    <cellStyle name="Normal 91 4" xfId="6482"/>
    <cellStyle name="Normal 91 5" xfId="6483"/>
    <cellStyle name="Normal 91 6" xfId="6484"/>
    <cellStyle name="Normal 92" xfId="6485"/>
    <cellStyle name="Normal 92 2" xfId="6486"/>
    <cellStyle name="Normal 92 3" xfId="6487"/>
    <cellStyle name="Normal 92 4" xfId="6488"/>
    <cellStyle name="Normal 92 5" xfId="6489"/>
    <cellStyle name="Normal 92 6" xfId="6490"/>
    <cellStyle name="Normal 93" xfId="6491"/>
    <cellStyle name="Normal 93 2" xfId="6492"/>
    <cellStyle name="Normal 93 3" xfId="6493"/>
    <cellStyle name="Normal 93 4" xfId="6494"/>
    <cellStyle name="Normal 93 5" xfId="6495"/>
    <cellStyle name="Normal 93 6" xfId="6496"/>
    <cellStyle name="Normal 94" xfId="6497"/>
    <cellStyle name="Normal 94 2" xfId="6498"/>
    <cellStyle name="Normal 94 3" xfId="6499"/>
    <cellStyle name="Normal 94 4" xfId="6500"/>
    <cellStyle name="Normal 94 5" xfId="6501"/>
    <cellStyle name="Normal 94 6" xfId="6502"/>
    <cellStyle name="Normal 95" xfId="6503"/>
    <cellStyle name="Normal 95 2" xfId="6504"/>
    <cellStyle name="Normal 95 3" xfId="6505"/>
    <cellStyle name="Normal 95 4" xfId="6506"/>
    <cellStyle name="Normal 95 5" xfId="6507"/>
    <cellStyle name="Normal 95 6" xfId="6508"/>
    <cellStyle name="Normal 96" xfId="6509"/>
    <cellStyle name="Normal 96 2" xfId="6510"/>
    <cellStyle name="Normal 96 3" xfId="6511"/>
    <cellStyle name="Normal 96 4" xfId="6512"/>
    <cellStyle name="Normal 96 5" xfId="6513"/>
    <cellStyle name="Normal 96 6" xfId="6514"/>
    <cellStyle name="Normal 97" xfId="6515"/>
    <cellStyle name="Normal 97 2" xfId="6516"/>
    <cellStyle name="Normal 97 3" xfId="6517"/>
    <cellStyle name="Normal 97 4" xfId="6518"/>
    <cellStyle name="Normal 97 5" xfId="6519"/>
    <cellStyle name="Normal 97 6" xfId="6520"/>
    <cellStyle name="Normal 98" xfId="6521"/>
    <cellStyle name="Normal 98 2" xfId="6522"/>
    <cellStyle name="Normal 98 3" xfId="6523"/>
    <cellStyle name="Normal 98 4" xfId="6524"/>
    <cellStyle name="Normal 98 5" xfId="6525"/>
    <cellStyle name="Normal 98 6" xfId="6526"/>
    <cellStyle name="Normal 99" xfId="6527"/>
    <cellStyle name="Normal 99 2" xfId="6528"/>
    <cellStyle name="Normal 99 3" xfId="6529"/>
    <cellStyle name="Normal 99 4" xfId="6530"/>
    <cellStyle name="Normal 99 5" xfId="6531"/>
    <cellStyle name="Normal 99 6" xfId="6532"/>
    <cellStyle name="Normal_Aform4v2" xfId="3"/>
    <cellStyle name="Percent" xfId="2" builtinId="5"/>
    <cellStyle name="Percent 2" xfId="6533"/>
    <cellStyle name="Percent 2 10" xfId="6534"/>
    <cellStyle name="Percent 2 10 2" xfId="6535"/>
    <cellStyle name="Percent 2 10 3" xfId="6536"/>
    <cellStyle name="Percent 2 11" xfId="6537"/>
    <cellStyle name="Percent 2 11 2" xfId="6538"/>
    <cellStyle name="Percent 2 11 3" xfId="6539"/>
    <cellStyle name="Percent 2 12" xfId="6540"/>
    <cellStyle name="Percent 2 12 2" xfId="6541"/>
    <cellStyle name="Percent 2 12 3" xfId="6542"/>
    <cellStyle name="Percent 2 13" xfId="6543"/>
    <cellStyle name="Percent 2 13 2" xfId="6544"/>
    <cellStyle name="Percent 2 13 3" xfId="6545"/>
    <cellStyle name="Percent 2 14" xfId="6546"/>
    <cellStyle name="Percent 2 14 2" xfId="6547"/>
    <cellStyle name="Percent 2 14 3" xfId="6548"/>
    <cellStyle name="Percent 2 15" xfId="6549"/>
    <cellStyle name="Percent 2 15 2" xfId="6550"/>
    <cellStyle name="Percent 2 15 3" xfId="6551"/>
    <cellStyle name="Percent 2 16" xfId="6552"/>
    <cellStyle name="Percent 2 16 2" xfId="6553"/>
    <cellStyle name="Percent 2 16 3" xfId="6554"/>
    <cellStyle name="Percent 2 17" xfId="6555"/>
    <cellStyle name="Percent 2 17 2" xfId="6556"/>
    <cellStyle name="Percent 2 17 3" xfId="6557"/>
    <cellStyle name="Percent 2 18" xfId="6558"/>
    <cellStyle name="Percent 2 18 2" xfId="6559"/>
    <cellStyle name="Percent 2 18 3" xfId="6560"/>
    <cellStyle name="Percent 2 19" xfId="6561"/>
    <cellStyle name="Percent 2 19 2" xfId="6562"/>
    <cellStyle name="Percent 2 19 3" xfId="6563"/>
    <cellStyle name="Percent 2 2" xfId="6564"/>
    <cellStyle name="Percent 2 2 2" xfId="6565"/>
    <cellStyle name="Percent 2 2 3" xfId="6566"/>
    <cellStyle name="Percent 2 2 3 2" xfId="6567"/>
    <cellStyle name="Percent 2 2 4" xfId="6568"/>
    <cellStyle name="Percent 2 2 4 2" xfId="6569"/>
    <cellStyle name="Percent 2 2 4 2 2" xfId="6570"/>
    <cellStyle name="Percent 2 2 4 2 2 2" xfId="6571"/>
    <cellStyle name="Percent 2 2 4 3" xfId="6572"/>
    <cellStyle name="Percent 2 2 5" xfId="6573"/>
    <cellStyle name="Percent 2 2 5 2" xfId="6574"/>
    <cellStyle name="Percent 2 2 6" xfId="6575"/>
    <cellStyle name="Percent 2 20" xfId="6576"/>
    <cellStyle name="Percent 2 20 2" xfId="6577"/>
    <cellStyle name="Percent 2 20 3" xfId="6578"/>
    <cellStyle name="Percent 2 21" xfId="6579"/>
    <cellStyle name="Percent 2 21 2" xfId="6580"/>
    <cellStyle name="Percent 2 21 3" xfId="6581"/>
    <cellStyle name="Percent 2 22" xfId="6582"/>
    <cellStyle name="Percent 2 22 2" xfId="6583"/>
    <cellStyle name="Percent 2 22 3" xfId="6584"/>
    <cellStyle name="Percent 2 23" xfId="6585"/>
    <cellStyle name="Percent 2 23 2" xfId="6586"/>
    <cellStyle name="Percent 2 23 3" xfId="6587"/>
    <cellStyle name="Percent 2 24" xfId="6588"/>
    <cellStyle name="Percent 2 24 2" xfId="6589"/>
    <cellStyle name="Percent 2 24 3" xfId="6590"/>
    <cellStyle name="Percent 2 25" xfId="6591"/>
    <cellStyle name="Percent 2 25 2" xfId="6592"/>
    <cellStyle name="Percent 2 25 3" xfId="6593"/>
    <cellStyle name="Percent 2 26" xfId="6594"/>
    <cellStyle name="Percent 2 26 2" xfId="6595"/>
    <cellStyle name="Percent 2 26 3" xfId="6596"/>
    <cellStyle name="Percent 2 27" xfId="6597"/>
    <cellStyle name="Percent 2 27 2" xfId="6598"/>
    <cellStyle name="Percent 2 27 3" xfId="6599"/>
    <cellStyle name="Percent 2 28" xfId="6600"/>
    <cellStyle name="Percent 2 28 2" xfId="6601"/>
    <cellStyle name="Percent 2 28 3" xfId="6602"/>
    <cellStyle name="Percent 2 29" xfId="6603"/>
    <cellStyle name="Percent 2 29 2" xfId="6604"/>
    <cellStyle name="Percent 2 29 3" xfId="6605"/>
    <cellStyle name="Percent 2 3" xfId="6606"/>
    <cellStyle name="Percent 2 3 2" xfId="6607"/>
    <cellStyle name="Percent 2 3 3" xfId="6608"/>
    <cellStyle name="Percent 2 30" xfId="6609"/>
    <cellStyle name="Percent 2 30 2" xfId="6610"/>
    <cellStyle name="Percent 2 30 3" xfId="6611"/>
    <cellStyle name="Percent 2 31" xfId="6612"/>
    <cellStyle name="Percent 2 31 2" xfId="6613"/>
    <cellStyle name="Percent 2 31 3" xfId="6614"/>
    <cellStyle name="Percent 2 32" xfId="6615"/>
    <cellStyle name="Percent 2 32 2" xfId="6616"/>
    <cellStyle name="Percent 2 32 3" xfId="6617"/>
    <cellStyle name="Percent 2 33" xfId="6618"/>
    <cellStyle name="Percent 2 33 2" xfId="6619"/>
    <cellStyle name="Percent 2 33 3" xfId="6620"/>
    <cellStyle name="Percent 2 34" xfId="6621"/>
    <cellStyle name="Percent 2 34 2" xfId="6622"/>
    <cellStyle name="Percent 2 34 3" xfId="6623"/>
    <cellStyle name="Percent 2 35" xfId="6624"/>
    <cellStyle name="Percent 2 35 2" xfId="6625"/>
    <cellStyle name="Percent 2 35 3" xfId="6626"/>
    <cellStyle name="Percent 2 36" xfId="6627"/>
    <cellStyle name="Percent 2 36 2" xfId="6628"/>
    <cellStyle name="Percent 2 36 3" xfId="6629"/>
    <cellStyle name="Percent 2 37" xfId="6630"/>
    <cellStyle name="Percent 2 37 2" xfId="6631"/>
    <cellStyle name="Percent 2 37 3" xfId="6632"/>
    <cellStyle name="Percent 2 38" xfId="6633"/>
    <cellStyle name="Percent 2 38 2" xfId="6634"/>
    <cellStyle name="Percent 2 38 3" xfId="6635"/>
    <cellStyle name="Percent 2 39" xfId="6636"/>
    <cellStyle name="Percent 2 39 2" xfId="6637"/>
    <cellStyle name="Percent 2 39 3" xfId="6638"/>
    <cellStyle name="Percent 2 4" xfId="6639"/>
    <cellStyle name="Percent 2 4 2" xfId="6640"/>
    <cellStyle name="Percent 2 4 3" xfId="6641"/>
    <cellStyle name="Percent 2 40" xfId="6642"/>
    <cellStyle name="Percent 2 40 2" xfId="6643"/>
    <cellStyle name="Percent 2 40 3" xfId="6644"/>
    <cellStyle name="Percent 2 41" xfId="6645"/>
    <cellStyle name="Percent 2 41 2" xfId="6646"/>
    <cellStyle name="Percent 2 41 3" xfId="6647"/>
    <cellStyle name="Percent 2 42" xfId="6648"/>
    <cellStyle name="Percent 2 42 2" xfId="6649"/>
    <cellStyle name="Percent 2 42 3" xfId="6650"/>
    <cellStyle name="Percent 2 43" xfId="6651"/>
    <cellStyle name="Percent 2 43 2" xfId="6652"/>
    <cellStyle name="Percent 2 43 3" xfId="6653"/>
    <cellStyle name="Percent 2 44" xfId="6654"/>
    <cellStyle name="Percent 2 44 2" xfId="6655"/>
    <cellStyle name="Percent 2 44 3" xfId="6656"/>
    <cellStyle name="Percent 2 45" xfId="6657"/>
    <cellStyle name="Percent 2 45 2" xfId="6658"/>
    <cellStyle name="Percent 2 45 3" xfId="6659"/>
    <cellStyle name="Percent 2 46" xfId="6660"/>
    <cellStyle name="Percent 2 46 2" xfId="6661"/>
    <cellStyle name="Percent 2 46 3" xfId="6662"/>
    <cellStyle name="Percent 2 47" xfId="6663"/>
    <cellStyle name="Percent 2 47 2" xfId="6664"/>
    <cellStyle name="Percent 2 47 3" xfId="6665"/>
    <cellStyle name="Percent 2 47 4" xfId="6666"/>
    <cellStyle name="Percent 2 47 5" xfId="6667"/>
    <cellStyle name="Percent 2 47 6" xfId="6668"/>
    <cellStyle name="Percent 2 47 7" xfId="6669"/>
    <cellStyle name="Percent 2 48" xfId="6670"/>
    <cellStyle name="Percent 2 48 2" xfId="6671"/>
    <cellStyle name="Percent 2 48 3" xfId="6672"/>
    <cellStyle name="Percent 2 48 4" xfId="6673"/>
    <cellStyle name="Percent 2 48 5" xfId="6674"/>
    <cellStyle name="Percent 2 48 6" xfId="6675"/>
    <cellStyle name="Percent 2 49" xfId="6676"/>
    <cellStyle name="Percent 2 49 2" xfId="6677"/>
    <cellStyle name="Percent 2 49 3" xfId="6678"/>
    <cellStyle name="Percent 2 49 4" xfId="6679"/>
    <cellStyle name="Percent 2 49 5" xfId="6680"/>
    <cellStyle name="Percent 2 49 6" xfId="6681"/>
    <cellStyle name="Percent 2 5" xfId="6682"/>
    <cellStyle name="Percent 2 5 2" xfId="6683"/>
    <cellStyle name="Percent 2 5 3" xfId="6684"/>
    <cellStyle name="Percent 2 50" xfId="6685"/>
    <cellStyle name="Percent 2 51" xfId="6686"/>
    <cellStyle name="Percent 2 52" xfId="6687"/>
    <cellStyle name="Percent 2 6" xfId="6688"/>
    <cellStyle name="Percent 2 6 2" xfId="6689"/>
    <cellStyle name="Percent 2 6 3" xfId="6690"/>
    <cellStyle name="Percent 2 7" xfId="6691"/>
    <cellStyle name="Percent 2 7 2" xfId="6692"/>
    <cellStyle name="Percent 2 7 3" xfId="6693"/>
    <cellStyle name="Percent 2 8" xfId="6694"/>
    <cellStyle name="Percent 2 8 2" xfId="6695"/>
    <cellStyle name="Percent 2 8 3" xfId="6696"/>
    <cellStyle name="Percent 2 9" xfId="6697"/>
    <cellStyle name="Percent 2 9 2" xfId="6698"/>
    <cellStyle name="Percent 2 9 3" xfId="6699"/>
    <cellStyle name="Percent 5" xfId="6700"/>
    <cellStyle name="Percent 6" xfId="6701"/>
    <cellStyle name="Percent 7" xfId="6702"/>
    <cellStyle name="הדגשה1 2" xfId="6703"/>
    <cellStyle name="הדגשה2 2" xfId="6704"/>
    <cellStyle name="הדגשה3 2" xfId="6705"/>
    <cellStyle name="הדגשה4 2" xfId="6706"/>
    <cellStyle name="הדגשה5 2" xfId="6707"/>
    <cellStyle name="הדגשה6 2" xfId="6708"/>
    <cellStyle name="הערה 2" xfId="6709"/>
    <cellStyle name="חישוב 2" xfId="6710"/>
    <cellStyle name="טוב 2" xfId="6711"/>
    <cellStyle name="טקסט אזהרה 2" xfId="6712"/>
    <cellStyle name="טקסט הסברי 2" xfId="6713"/>
    <cellStyle name="ינואר 2000" xfId="6714"/>
    <cellStyle name="כותרת 1 2" xfId="6715"/>
    <cellStyle name="כותרת 2 2" xfId="6716"/>
    <cellStyle name="כותרת 3 2" xfId="6717"/>
    <cellStyle name="כותרת 4 2" xfId="6718"/>
    <cellStyle name="כותרת 5" xfId="6719"/>
    <cellStyle name="ניטראלי 2" xfId="6720"/>
    <cellStyle name="סה&quot;כ 2" xfId="6721"/>
    <cellStyle name="פלט 2" xfId="6722"/>
    <cellStyle name="קלט 2" xfId="6723"/>
    <cellStyle name="רע 2" xfId="6724"/>
    <cellStyle name="שעה: 13:36" xfId="6725"/>
    <cellStyle name="תא מסומן 2" xfId="6726"/>
    <cellStyle name="תא מקושר 2" xfId="67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rah/AppData/Local/Microsoft/Windows/Temporary%20Internet%20Files/Content.Outlook/28ORDLK7/&#1492;&#1493;&#1510;&#1488;&#1493;&#1514;%20&#1497;&#1513;&#1497;&#1512;&#1493;&#1514;%20-%20&#1488;&#1490;&#1507;%20&#1491;&#1497;&#1493;&#1493;&#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נתונים"/>
      <sheetName val="מפורט"/>
      <sheetName val="דוח"/>
    </sheetNames>
    <sheetDataSet>
      <sheetData sheetId="0"/>
      <sheetData sheetId="1">
        <row r="7">
          <cell r="A7" t="str">
            <v>מבטחים</v>
          </cell>
          <cell r="B7" t="str">
            <v>יוני</v>
          </cell>
          <cell r="D7" t="str">
            <v xml:space="preserve">הוצאות נדלן </v>
          </cell>
          <cell r="O7">
            <v>0</v>
          </cell>
        </row>
        <row r="8">
          <cell r="A8" t="str">
            <v>מבטחים</v>
          </cell>
          <cell r="B8" t="str">
            <v>יוני</v>
          </cell>
          <cell r="D8" t="str">
            <v xml:space="preserve">הוצאות נדלן </v>
          </cell>
          <cell r="O8">
            <v>5128.3599999999997</v>
          </cell>
        </row>
        <row r="9">
          <cell r="A9" t="str">
            <v>מבטחים</v>
          </cell>
          <cell r="B9" t="str">
            <v>יוני</v>
          </cell>
          <cell r="D9" t="str">
            <v xml:space="preserve">הוצאות נדלן </v>
          </cell>
          <cell r="O9">
            <v>7188</v>
          </cell>
        </row>
        <row r="10">
          <cell r="A10" t="str">
            <v>מבטחים</v>
          </cell>
          <cell r="B10" t="str">
            <v>יוני</v>
          </cell>
          <cell r="D10" t="str">
            <v xml:space="preserve">הוצאות נדלן </v>
          </cell>
          <cell r="O10">
            <v>0</v>
          </cell>
        </row>
        <row r="11">
          <cell r="A11" t="str">
            <v>מבטחים</v>
          </cell>
          <cell r="B11" t="str">
            <v>יוני</v>
          </cell>
          <cell r="D11" t="str">
            <v xml:space="preserve">הוצאות נדלן </v>
          </cell>
          <cell r="O11">
            <v>0</v>
          </cell>
        </row>
        <row r="12">
          <cell r="A12" t="str">
            <v>מבטחים</v>
          </cell>
          <cell r="B12" t="str">
            <v>יוני</v>
          </cell>
          <cell r="D12" t="str">
            <v xml:space="preserve">עמלות קניה ומכירה </v>
          </cell>
          <cell r="O12">
            <v>482.6</v>
          </cell>
        </row>
        <row r="13">
          <cell r="A13" t="str">
            <v>מבטחים</v>
          </cell>
          <cell r="B13" t="str">
            <v>יוני</v>
          </cell>
          <cell r="D13" t="str">
            <v xml:space="preserve">הוצאות נלוות </v>
          </cell>
          <cell r="O13">
            <v>350.76</v>
          </cell>
        </row>
        <row r="14">
          <cell r="A14" t="str">
            <v>מבטחים</v>
          </cell>
          <cell r="B14" t="str">
            <v>יוני</v>
          </cell>
          <cell r="D14" t="str">
            <v xml:space="preserve">עמלות קניה ומכירה </v>
          </cell>
          <cell r="O14">
            <v>131539.01999999999</v>
          </cell>
        </row>
        <row r="15">
          <cell r="A15" t="str">
            <v>מבטחים</v>
          </cell>
          <cell r="B15" t="str">
            <v>יוני</v>
          </cell>
          <cell r="D15" t="str">
            <v xml:space="preserve">עמלות קניה ומכירה </v>
          </cell>
          <cell r="O15">
            <v>158084.49</v>
          </cell>
        </row>
        <row r="16">
          <cell r="A16" t="str">
            <v>מבטחים</v>
          </cell>
          <cell r="B16" t="str">
            <v>יוני</v>
          </cell>
          <cell r="D16" t="str">
            <v xml:space="preserve">עמלות קניה ומכירה </v>
          </cell>
          <cell r="O16">
            <v>50570.98</v>
          </cell>
        </row>
        <row r="17">
          <cell r="A17" t="str">
            <v>מבטחים</v>
          </cell>
          <cell r="B17" t="str">
            <v>יוני</v>
          </cell>
          <cell r="D17" t="str">
            <v xml:space="preserve">עמלות קניה ומכירה </v>
          </cell>
          <cell r="O17">
            <v>4252.3</v>
          </cell>
        </row>
        <row r="18">
          <cell r="A18" t="str">
            <v>מבטחים</v>
          </cell>
          <cell r="B18" t="str">
            <v>יוני</v>
          </cell>
          <cell r="D18" t="str">
            <v xml:space="preserve">עמלות קניה ומכירה </v>
          </cell>
          <cell r="O18">
            <v>203029.41</v>
          </cell>
        </row>
        <row r="19">
          <cell r="A19" t="str">
            <v>מבטחים</v>
          </cell>
          <cell r="B19" t="str">
            <v>יוני</v>
          </cell>
          <cell r="D19" t="str">
            <v xml:space="preserve">עמלות קניה ומכירה </v>
          </cell>
          <cell r="O19">
            <v>88780.44</v>
          </cell>
        </row>
        <row r="20">
          <cell r="A20" t="str">
            <v>מבטחים</v>
          </cell>
          <cell r="B20" t="str">
            <v>יוני</v>
          </cell>
          <cell r="D20" t="str">
            <v xml:space="preserve">עמלות קניה ומכירה </v>
          </cell>
          <cell r="O20">
            <v>18810.810000000001</v>
          </cell>
        </row>
        <row r="21">
          <cell r="A21" t="str">
            <v>מבטחים</v>
          </cell>
          <cell r="B21" t="str">
            <v>יוני</v>
          </cell>
          <cell r="D21" t="str">
            <v xml:space="preserve">עמלות קניה ומכירה </v>
          </cell>
          <cell r="O21">
            <v>42344.93</v>
          </cell>
        </row>
        <row r="22">
          <cell r="A22" t="str">
            <v>מבטחים</v>
          </cell>
          <cell r="B22" t="str">
            <v>יוני</v>
          </cell>
          <cell r="D22" t="str">
            <v xml:space="preserve">עמלות קניה ומכירה </v>
          </cell>
          <cell r="O22">
            <v>3600</v>
          </cell>
        </row>
        <row r="23">
          <cell r="A23" t="str">
            <v>מבטחים</v>
          </cell>
          <cell r="B23" t="str">
            <v>יוני</v>
          </cell>
          <cell r="D23" t="str">
            <v xml:space="preserve">עמלות קניה ומכירה </v>
          </cell>
          <cell r="O23">
            <v>96687.72</v>
          </cell>
        </row>
        <row r="24">
          <cell r="A24" t="str">
            <v>מבטחים</v>
          </cell>
          <cell r="B24" t="str">
            <v>יוני</v>
          </cell>
          <cell r="D24" t="str">
            <v xml:space="preserve">עמלות קניה ומכירה </v>
          </cell>
          <cell r="O24">
            <v>816780.58</v>
          </cell>
        </row>
        <row r="25">
          <cell r="A25" t="str">
            <v>מבטחים</v>
          </cell>
          <cell r="B25" t="str">
            <v>יוני</v>
          </cell>
          <cell r="D25" t="str">
            <v xml:space="preserve">עמלות קניה ומכירה </v>
          </cell>
          <cell r="O25">
            <v>165262.57999999999</v>
          </cell>
        </row>
        <row r="26">
          <cell r="A26" t="str">
            <v>מבטחים</v>
          </cell>
          <cell r="B26" t="str">
            <v>יוני</v>
          </cell>
          <cell r="D26" t="str">
            <v xml:space="preserve">עמלות קניה ומכירה </v>
          </cell>
          <cell r="O26">
            <v>219293.68</v>
          </cell>
        </row>
        <row r="27">
          <cell r="A27" t="str">
            <v>מבטחים</v>
          </cell>
          <cell r="B27" t="str">
            <v>יוני</v>
          </cell>
          <cell r="D27" t="str">
            <v xml:space="preserve">עמלות קניה ומכירה </v>
          </cell>
          <cell r="O27">
            <v>53868</v>
          </cell>
        </row>
        <row r="28">
          <cell r="A28" t="str">
            <v>מבטחים</v>
          </cell>
          <cell r="B28" t="str">
            <v>יוני</v>
          </cell>
          <cell r="D28" t="str">
            <v xml:space="preserve">עמלות קניה ומכירה </v>
          </cell>
          <cell r="O28">
            <v>69138.09</v>
          </cell>
        </row>
        <row r="29">
          <cell r="A29" t="str">
            <v>מבטחים</v>
          </cell>
          <cell r="B29" t="str">
            <v>יוני</v>
          </cell>
          <cell r="D29" t="str">
            <v xml:space="preserve">עמלות קניה ומכירה </v>
          </cell>
          <cell r="O29">
            <v>15314.94</v>
          </cell>
        </row>
        <row r="30">
          <cell r="A30" t="str">
            <v>מבטחים</v>
          </cell>
          <cell r="B30" t="str">
            <v>יוני</v>
          </cell>
          <cell r="D30" t="str">
            <v xml:space="preserve">עמלות קניה ומכירה </v>
          </cell>
          <cell r="O30">
            <v>57.23</v>
          </cell>
        </row>
        <row r="31">
          <cell r="A31" t="str">
            <v>מבטחים</v>
          </cell>
          <cell r="B31" t="str">
            <v>יוני</v>
          </cell>
          <cell r="D31" t="str">
            <v xml:space="preserve">הוצאות נלוות </v>
          </cell>
          <cell r="O31">
            <v>1061407.29</v>
          </cell>
        </row>
        <row r="32">
          <cell r="A32" t="str">
            <v>מבטחים</v>
          </cell>
          <cell r="B32" t="str">
            <v>יוני</v>
          </cell>
          <cell r="D32" t="str">
            <v xml:space="preserve">עמלות קניה ומכירה </v>
          </cell>
          <cell r="O32">
            <v>198605.99</v>
          </cell>
        </row>
        <row r="33">
          <cell r="A33" t="str">
            <v>מבטחים</v>
          </cell>
          <cell r="B33" t="str">
            <v>יוני</v>
          </cell>
          <cell r="D33" t="str">
            <v xml:space="preserve">עמלות קניה ומכירה </v>
          </cell>
          <cell r="O33">
            <v>18560.48</v>
          </cell>
        </row>
        <row r="34">
          <cell r="A34" t="str">
            <v>מבטחים</v>
          </cell>
          <cell r="B34" t="str">
            <v>יוני</v>
          </cell>
          <cell r="D34" t="str">
            <v>דמי ניהול המילטון ליין</v>
          </cell>
          <cell r="O34">
            <v>4440634.3499999996</v>
          </cell>
        </row>
        <row r="35">
          <cell r="A35" t="str">
            <v>מבטחים</v>
          </cell>
          <cell r="B35" t="str">
            <v>יוני</v>
          </cell>
          <cell r="D35" t="str">
            <v xml:space="preserve">עמלות קניה ומכירה </v>
          </cell>
          <cell r="O35">
            <v>8550</v>
          </cell>
        </row>
        <row r="36">
          <cell r="A36" t="str">
            <v>מבטחים</v>
          </cell>
          <cell r="B36" t="str">
            <v>יוני</v>
          </cell>
          <cell r="D36" t="str">
            <v>דמי ניהול תעודות סל סחירות בחול</v>
          </cell>
          <cell r="O36">
            <v>3327783</v>
          </cell>
        </row>
        <row r="37">
          <cell r="A37" t="str">
            <v>מבטחים</v>
          </cell>
          <cell r="B37" t="str">
            <v>יוני</v>
          </cell>
          <cell r="D37" t="str">
            <v>דמי ניהול קרנות נאמנות סחירות בחול</v>
          </cell>
          <cell r="O37">
            <v>29907085</v>
          </cell>
        </row>
        <row r="38">
          <cell r="A38" t="str">
            <v>מבטחים</v>
          </cell>
          <cell r="B38" t="str">
            <v>יוני</v>
          </cell>
          <cell r="D38" t="str">
            <v>דמי ניהול קרנות השקעה  לא סחירות בחול</v>
          </cell>
          <cell r="O38">
            <v>16566616</v>
          </cell>
        </row>
        <row r="39">
          <cell r="A39" t="str">
            <v>מבטחים</v>
          </cell>
          <cell r="B39" t="str">
            <v>יוני</v>
          </cell>
          <cell r="D39" t="str">
            <v>דמי ניהול קרנות נאמנות לא סחירות בחול</v>
          </cell>
          <cell r="O39">
            <v>2444432</v>
          </cell>
        </row>
        <row r="40">
          <cell r="A40" t="str">
            <v>מבטחים</v>
          </cell>
          <cell r="B40" t="str">
            <v>יוני</v>
          </cell>
          <cell r="D40" t="str">
            <v xml:space="preserve">הוצאות נלוות </v>
          </cell>
          <cell r="O40">
            <v>20230.599999999999</v>
          </cell>
        </row>
        <row r="41">
          <cell r="A41" t="str">
            <v>מבטחים</v>
          </cell>
          <cell r="B41" t="str">
            <v>יוני</v>
          </cell>
          <cell r="D41" t="str">
            <v xml:space="preserve">הוצאות נלוות </v>
          </cell>
          <cell r="O41">
            <v>821.28</v>
          </cell>
        </row>
        <row r="42">
          <cell r="A42" t="str">
            <v>מבטחים</v>
          </cell>
          <cell r="B42" t="str">
            <v>יוני</v>
          </cell>
          <cell r="D42" t="str">
            <v xml:space="preserve">הוצאות נלוות </v>
          </cell>
          <cell r="O42">
            <v>3332.54</v>
          </cell>
        </row>
        <row r="43">
          <cell r="A43" t="str">
            <v>מבטחים</v>
          </cell>
          <cell r="B43" t="str">
            <v>יוני</v>
          </cell>
          <cell r="D43" t="str">
            <v xml:space="preserve">הוצאות נלוות </v>
          </cell>
          <cell r="O43">
            <v>2768.53</v>
          </cell>
        </row>
        <row r="44">
          <cell r="A44" t="str">
            <v>מבטחים</v>
          </cell>
          <cell r="B44" t="str">
            <v>יוני</v>
          </cell>
          <cell r="D44" t="str">
            <v xml:space="preserve">הוצאות נלוות </v>
          </cell>
          <cell r="O44">
            <v>27868</v>
          </cell>
        </row>
        <row r="45">
          <cell r="A45" t="str">
            <v>מבטחים</v>
          </cell>
          <cell r="B45" t="str">
            <v>יוני</v>
          </cell>
          <cell r="D45" t="str">
            <v xml:space="preserve">הוצאות נלוות </v>
          </cell>
          <cell r="O45">
            <v>25325.02</v>
          </cell>
        </row>
        <row r="46">
          <cell r="A46" t="str">
            <v>מבטחים</v>
          </cell>
          <cell r="B46" t="str">
            <v>יוני</v>
          </cell>
          <cell r="D46" t="str">
            <v xml:space="preserve">הוצאות נלוות </v>
          </cell>
          <cell r="O46">
            <v>6414</v>
          </cell>
        </row>
        <row r="47">
          <cell r="A47" t="str">
            <v>מבטחים</v>
          </cell>
          <cell r="B47" t="str">
            <v>יוני</v>
          </cell>
          <cell r="D47" t="str">
            <v xml:space="preserve">הוצאות נלוות </v>
          </cell>
          <cell r="O47">
            <v>8352</v>
          </cell>
        </row>
        <row r="48">
          <cell r="A48" t="str">
            <v>מבטחים</v>
          </cell>
          <cell r="B48" t="str">
            <v>יוני</v>
          </cell>
          <cell r="D48" t="str">
            <v xml:space="preserve">הוצאות נלוות </v>
          </cell>
          <cell r="O48">
            <v>10904</v>
          </cell>
        </row>
        <row r="49">
          <cell r="A49" t="str">
            <v>מבטחים</v>
          </cell>
          <cell r="B49" t="str">
            <v>יוני</v>
          </cell>
          <cell r="D49" t="str">
            <v xml:space="preserve">הוצאות נלוות </v>
          </cell>
          <cell r="O49">
            <v>151144.93</v>
          </cell>
        </row>
        <row r="50">
          <cell r="A50" t="str">
            <v>מבטחים</v>
          </cell>
          <cell r="B50" t="str">
            <v>יוני</v>
          </cell>
          <cell r="D50" t="str">
            <v xml:space="preserve">דמי משמורת </v>
          </cell>
          <cell r="O50">
            <v>344545.36</v>
          </cell>
        </row>
        <row r="51">
          <cell r="A51" t="str">
            <v>מבטחים</v>
          </cell>
          <cell r="B51" t="str">
            <v>יוני</v>
          </cell>
          <cell r="D51" t="str">
            <v xml:space="preserve">דמי משמורת </v>
          </cell>
          <cell r="O51">
            <v>5873.97</v>
          </cell>
        </row>
        <row r="52">
          <cell r="A52" t="str">
            <v>קגמ</v>
          </cell>
          <cell r="B52" t="str">
            <v>יוני</v>
          </cell>
          <cell r="D52" t="str">
            <v xml:space="preserve">הוצאות נדלן </v>
          </cell>
          <cell r="O52">
            <v>24360</v>
          </cell>
        </row>
        <row r="53">
          <cell r="A53" t="str">
            <v>קגמ</v>
          </cell>
          <cell r="B53" t="str">
            <v>יוני</v>
          </cell>
          <cell r="D53" t="str">
            <v xml:space="preserve">עמלות קניה ומכירה </v>
          </cell>
          <cell r="O53">
            <v>237.5</v>
          </cell>
        </row>
        <row r="54">
          <cell r="A54" t="str">
            <v>קגמ</v>
          </cell>
          <cell r="B54" t="str">
            <v>יוני</v>
          </cell>
          <cell r="D54" t="str">
            <v xml:space="preserve">הוצאות נלוות </v>
          </cell>
          <cell r="O54">
            <v>287.04000000000002</v>
          </cell>
        </row>
        <row r="55">
          <cell r="A55" t="str">
            <v>קגמ</v>
          </cell>
          <cell r="B55" t="str">
            <v>יוני</v>
          </cell>
          <cell r="D55" t="str">
            <v xml:space="preserve">עמלות קניה ומכירה </v>
          </cell>
          <cell r="O55">
            <v>32315.57</v>
          </cell>
        </row>
        <row r="56">
          <cell r="A56" t="str">
            <v>קגמ</v>
          </cell>
          <cell r="B56" t="str">
            <v>יוני</v>
          </cell>
          <cell r="D56" t="str">
            <v xml:space="preserve">עמלות קניה ומכירה </v>
          </cell>
          <cell r="O56">
            <v>57736.06</v>
          </cell>
        </row>
        <row r="57">
          <cell r="A57" t="str">
            <v>קגמ</v>
          </cell>
          <cell r="B57" t="str">
            <v>יוני</v>
          </cell>
          <cell r="D57" t="str">
            <v xml:space="preserve">עמלות קניה ומכירה </v>
          </cell>
          <cell r="O57">
            <v>16700.080000000002</v>
          </cell>
        </row>
        <row r="58">
          <cell r="A58" t="str">
            <v>קגמ</v>
          </cell>
          <cell r="B58" t="str">
            <v>יוני</v>
          </cell>
          <cell r="D58" t="str">
            <v xml:space="preserve">עמלות קניה ומכירה </v>
          </cell>
          <cell r="O58">
            <v>1397.02</v>
          </cell>
        </row>
        <row r="59">
          <cell r="A59" t="str">
            <v>קגמ</v>
          </cell>
          <cell r="B59" t="str">
            <v>יוני</v>
          </cell>
          <cell r="D59" t="str">
            <v xml:space="preserve">עמלות קניה ומכירה </v>
          </cell>
          <cell r="O59">
            <v>71225.58</v>
          </cell>
        </row>
        <row r="60">
          <cell r="A60" t="str">
            <v>קגמ</v>
          </cell>
          <cell r="B60" t="str">
            <v>יוני</v>
          </cell>
          <cell r="D60" t="str">
            <v xml:space="preserve">עמלות קניה ומכירה </v>
          </cell>
          <cell r="O60">
            <v>30052.11</v>
          </cell>
        </row>
        <row r="61">
          <cell r="A61" t="str">
            <v>קגמ</v>
          </cell>
          <cell r="B61" t="str">
            <v>יוני</v>
          </cell>
          <cell r="D61" t="str">
            <v xml:space="preserve">עמלות קניה ומכירה </v>
          </cell>
          <cell r="O61">
            <v>6810.04</v>
          </cell>
        </row>
        <row r="62">
          <cell r="A62" t="str">
            <v>קגמ</v>
          </cell>
          <cell r="B62" t="str">
            <v>יוני</v>
          </cell>
          <cell r="D62" t="str">
            <v xml:space="preserve">עמלות קניה ומכירה </v>
          </cell>
          <cell r="O62">
            <v>15503.51</v>
          </cell>
        </row>
        <row r="63">
          <cell r="A63" t="str">
            <v>קגמ</v>
          </cell>
          <cell r="B63" t="str">
            <v>יוני</v>
          </cell>
          <cell r="D63" t="str">
            <v xml:space="preserve">עמלות קניה ומכירה </v>
          </cell>
          <cell r="O63">
            <v>1200</v>
          </cell>
        </row>
        <row r="64">
          <cell r="A64" t="str">
            <v>קגמ</v>
          </cell>
          <cell r="B64" t="str">
            <v>יוני</v>
          </cell>
          <cell r="D64" t="str">
            <v xml:space="preserve">עמלות קניה ומכירה </v>
          </cell>
          <cell r="O64">
            <v>31500.23</v>
          </cell>
        </row>
        <row r="65">
          <cell r="A65" t="str">
            <v>קגמ</v>
          </cell>
          <cell r="B65" t="str">
            <v>יוני</v>
          </cell>
          <cell r="D65" t="str">
            <v xml:space="preserve">עמלות קניה ומכירה </v>
          </cell>
          <cell r="O65">
            <v>309423.11</v>
          </cell>
        </row>
        <row r="66">
          <cell r="A66" t="str">
            <v>קגמ</v>
          </cell>
          <cell r="B66" t="str">
            <v>יוני</v>
          </cell>
          <cell r="D66" t="str">
            <v xml:space="preserve">עמלות קניה ומכירה </v>
          </cell>
          <cell r="O66">
            <v>61132.35</v>
          </cell>
        </row>
        <row r="67">
          <cell r="A67" t="str">
            <v>קגמ</v>
          </cell>
          <cell r="B67" t="str">
            <v>יוני</v>
          </cell>
          <cell r="D67" t="str">
            <v xml:space="preserve">עמלות קניה ומכירה </v>
          </cell>
          <cell r="O67">
            <v>50819.34</v>
          </cell>
        </row>
        <row r="68">
          <cell r="A68" t="str">
            <v>קגמ</v>
          </cell>
          <cell r="B68" t="str">
            <v>יוני</v>
          </cell>
          <cell r="D68" t="str">
            <v xml:space="preserve">עמלות קניה ומכירה </v>
          </cell>
          <cell r="O68">
            <v>4512</v>
          </cell>
        </row>
        <row r="69">
          <cell r="A69" t="str">
            <v>קגמ</v>
          </cell>
          <cell r="B69" t="str">
            <v>יוני</v>
          </cell>
          <cell r="D69" t="str">
            <v xml:space="preserve">עמלות קניה ומכירה </v>
          </cell>
          <cell r="O69">
            <v>15183.47</v>
          </cell>
        </row>
        <row r="70">
          <cell r="A70" t="str">
            <v>קגמ</v>
          </cell>
          <cell r="B70" t="str">
            <v>יוני</v>
          </cell>
          <cell r="D70" t="str">
            <v xml:space="preserve">עמלות קניה ומכירה </v>
          </cell>
          <cell r="O70">
            <v>5327.53</v>
          </cell>
        </row>
        <row r="71">
          <cell r="A71" t="str">
            <v>קגמ</v>
          </cell>
          <cell r="B71" t="str">
            <v>יוני</v>
          </cell>
          <cell r="D71" t="str">
            <v xml:space="preserve">עמלות קניה ומכירה </v>
          </cell>
          <cell r="O71">
            <v>57.23</v>
          </cell>
        </row>
        <row r="72">
          <cell r="A72" t="str">
            <v>קגמ</v>
          </cell>
          <cell r="B72" t="str">
            <v>יוני</v>
          </cell>
          <cell r="D72" t="str">
            <v xml:space="preserve">הוצאות נלוות </v>
          </cell>
          <cell r="O72">
            <v>290488.53000000003</v>
          </cell>
        </row>
        <row r="73">
          <cell r="A73" t="str">
            <v>קגמ</v>
          </cell>
          <cell r="B73" t="str">
            <v>יוני</v>
          </cell>
          <cell r="D73" t="str">
            <v xml:space="preserve">עמלות קניה ומכירה </v>
          </cell>
          <cell r="O73">
            <v>64066.44</v>
          </cell>
        </row>
        <row r="74">
          <cell r="A74" t="str">
            <v>קגמ</v>
          </cell>
          <cell r="B74" t="str">
            <v>יוני</v>
          </cell>
          <cell r="D74" t="str">
            <v xml:space="preserve">עמלות קניה ומכירה </v>
          </cell>
          <cell r="O74">
            <v>4483.68</v>
          </cell>
        </row>
        <row r="75">
          <cell r="A75" t="str">
            <v>קגמ</v>
          </cell>
          <cell r="B75" t="str">
            <v>יוני</v>
          </cell>
          <cell r="D75" t="str">
            <v>דמי ניהול המילטון ליין</v>
          </cell>
          <cell r="O75">
            <v>1205030.58</v>
          </cell>
        </row>
        <row r="76">
          <cell r="A76" t="str">
            <v>קגמ</v>
          </cell>
          <cell r="B76" t="str">
            <v>יוני</v>
          </cell>
          <cell r="D76" t="str">
            <v xml:space="preserve">עמלות קניה ומכירה </v>
          </cell>
          <cell r="O76">
            <v>2850</v>
          </cell>
        </row>
        <row r="77">
          <cell r="A77" t="str">
            <v>קגמ</v>
          </cell>
          <cell r="B77" t="str">
            <v>יוני</v>
          </cell>
          <cell r="D77" t="str">
            <v>דמי ניהול תעודות סל סחירות בחול</v>
          </cell>
          <cell r="O77">
            <v>1207364</v>
          </cell>
        </row>
        <row r="78">
          <cell r="A78" t="str">
            <v>קגמ</v>
          </cell>
          <cell r="B78" t="str">
            <v>יוני</v>
          </cell>
          <cell r="D78" t="str">
            <v>דמי ניהול קרנות נאמנות סחירות בחול</v>
          </cell>
          <cell r="O78">
            <v>10604425</v>
          </cell>
        </row>
        <row r="79">
          <cell r="A79" t="str">
            <v>קגמ</v>
          </cell>
          <cell r="B79" t="str">
            <v>יוני</v>
          </cell>
          <cell r="D79" t="str">
            <v>דמי ניהול קרנות השקעה  לא סחירות בחול</v>
          </cell>
          <cell r="O79">
            <v>5640575</v>
          </cell>
        </row>
        <row r="80">
          <cell r="A80" t="str">
            <v>קגמ</v>
          </cell>
          <cell r="B80" t="str">
            <v>יוני</v>
          </cell>
          <cell r="D80" t="str">
            <v>דמי ניהול קרנות נאמנות לא סחירות בחול</v>
          </cell>
          <cell r="O80">
            <v>828065</v>
          </cell>
        </row>
        <row r="81">
          <cell r="A81" t="str">
            <v>קגמ</v>
          </cell>
          <cell r="B81" t="str">
            <v>יוני</v>
          </cell>
          <cell r="D81" t="str">
            <v xml:space="preserve">הוצאות נלוות </v>
          </cell>
          <cell r="O81">
            <v>6732.51</v>
          </cell>
        </row>
        <row r="82">
          <cell r="A82" t="str">
            <v>קגמ</v>
          </cell>
          <cell r="B82" t="str">
            <v>יוני</v>
          </cell>
          <cell r="D82" t="str">
            <v xml:space="preserve">הוצאות נלוות </v>
          </cell>
          <cell r="O82">
            <v>292.32</v>
          </cell>
        </row>
        <row r="83">
          <cell r="A83" t="str">
            <v>קגמ</v>
          </cell>
          <cell r="B83" t="str">
            <v>יוני</v>
          </cell>
          <cell r="D83" t="str">
            <v xml:space="preserve">הוצאות נלוות </v>
          </cell>
          <cell r="O83">
            <v>279.24</v>
          </cell>
        </row>
        <row r="84">
          <cell r="A84" t="str">
            <v>קגמ</v>
          </cell>
          <cell r="B84" t="str">
            <v>יוני</v>
          </cell>
          <cell r="D84" t="str">
            <v xml:space="preserve">הוצאות נלוות </v>
          </cell>
          <cell r="O84">
            <v>881.6</v>
          </cell>
        </row>
        <row r="85">
          <cell r="A85" t="str">
            <v>קגמ</v>
          </cell>
          <cell r="B85" t="str">
            <v>יוני</v>
          </cell>
          <cell r="D85" t="str">
            <v xml:space="preserve">הוצאות נלוות </v>
          </cell>
          <cell r="O85">
            <v>9940</v>
          </cell>
        </row>
        <row r="86">
          <cell r="A86" t="str">
            <v>קגמ</v>
          </cell>
          <cell r="B86" t="str">
            <v>יוני</v>
          </cell>
          <cell r="D86" t="str">
            <v xml:space="preserve">הוצאות נלוות </v>
          </cell>
          <cell r="O86">
            <v>11108.86</v>
          </cell>
        </row>
        <row r="87">
          <cell r="A87" t="str">
            <v>קגמ</v>
          </cell>
          <cell r="B87" t="str">
            <v>יוני</v>
          </cell>
          <cell r="D87" t="str">
            <v xml:space="preserve">הוצאות נלוות </v>
          </cell>
          <cell r="O87">
            <v>2167</v>
          </cell>
        </row>
        <row r="88">
          <cell r="A88" t="str">
            <v>קגמ</v>
          </cell>
          <cell r="B88" t="str">
            <v>יוני</v>
          </cell>
          <cell r="D88" t="str">
            <v xml:space="preserve">הוצאות נלוות </v>
          </cell>
          <cell r="O88">
            <v>2784</v>
          </cell>
        </row>
        <row r="89">
          <cell r="A89" t="str">
            <v>קגמ</v>
          </cell>
          <cell r="B89" t="str">
            <v>יוני</v>
          </cell>
          <cell r="D89" t="str">
            <v xml:space="preserve">הוצאות נלוות </v>
          </cell>
          <cell r="O89">
            <v>5452</v>
          </cell>
        </row>
        <row r="90">
          <cell r="A90" t="str">
            <v>קגמ</v>
          </cell>
          <cell r="B90" t="str">
            <v>יוני</v>
          </cell>
          <cell r="D90" t="str">
            <v xml:space="preserve">הוצאות נלוות </v>
          </cell>
          <cell r="O90">
            <v>42803.88</v>
          </cell>
        </row>
        <row r="91">
          <cell r="A91" t="str">
            <v>קגמ</v>
          </cell>
          <cell r="B91" t="str">
            <v>יוני</v>
          </cell>
          <cell r="D91" t="str">
            <v xml:space="preserve">דמי משמורת </v>
          </cell>
          <cell r="O91">
            <v>311072.67</v>
          </cell>
        </row>
        <row r="92">
          <cell r="A92" t="str">
            <v>קגמ</v>
          </cell>
          <cell r="B92" t="str">
            <v>יוני</v>
          </cell>
          <cell r="D92" t="str">
            <v xml:space="preserve">דמי משמורת </v>
          </cell>
          <cell r="O92">
            <v>343.98</v>
          </cell>
        </row>
        <row r="93">
          <cell r="A93" t="str">
            <v>מקפת</v>
          </cell>
          <cell r="B93" t="str">
            <v>יוני</v>
          </cell>
          <cell r="D93" t="str">
            <v xml:space="preserve">הוצאות נדלן </v>
          </cell>
          <cell r="O93">
            <v>13557</v>
          </cell>
        </row>
        <row r="94">
          <cell r="A94" t="str">
            <v>מקפת</v>
          </cell>
          <cell r="B94" t="str">
            <v>יוני</v>
          </cell>
          <cell r="D94" t="str">
            <v xml:space="preserve">עמלות קניה ומכירה </v>
          </cell>
          <cell r="O94">
            <v>190</v>
          </cell>
        </row>
        <row r="95">
          <cell r="A95" t="str">
            <v>מקפת</v>
          </cell>
          <cell r="B95" t="str">
            <v>יוני</v>
          </cell>
          <cell r="D95" t="str">
            <v xml:space="preserve">הוצאות נלוות </v>
          </cell>
          <cell r="O95">
            <v>317.56</v>
          </cell>
        </row>
        <row r="96">
          <cell r="A96" t="str">
            <v>מקפת</v>
          </cell>
          <cell r="B96" t="str">
            <v>יוני</v>
          </cell>
          <cell r="D96" t="str">
            <v xml:space="preserve">עמלות קניה ומכירה </v>
          </cell>
          <cell r="O96">
            <v>59348.55</v>
          </cell>
        </row>
        <row r="97">
          <cell r="A97" t="str">
            <v>מקפת</v>
          </cell>
          <cell r="B97" t="str">
            <v>יוני</v>
          </cell>
          <cell r="D97" t="str">
            <v xml:space="preserve">עמלות קניה ומכירה </v>
          </cell>
          <cell r="O97">
            <v>44884.76</v>
          </cell>
        </row>
        <row r="98">
          <cell r="A98" t="str">
            <v>מקפת</v>
          </cell>
          <cell r="B98" t="str">
            <v>יוני</v>
          </cell>
          <cell r="D98" t="str">
            <v xml:space="preserve">עמלות קניה ומכירה </v>
          </cell>
          <cell r="O98">
            <v>16172.61</v>
          </cell>
        </row>
        <row r="99">
          <cell r="A99" t="str">
            <v>מקפת</v>
          </cell>
          <cell r="B99" t="str">
            <v>יוני</v>
          </cell>
          <cell r="D99" t="str">
            <v xml:space="preserve">עמלות קניה ומכירה </v>
          </cell>
          <cell r="O99">
            <v>2401.85</v>
          </cell>
        </row>
        <row r="100">
          <cell r="A100" t="str">
            <v>מקפת</v>
          </cell>
          <cell r="B100" t="str">
            <v>יוני</v>
          </cell>
          <cell r="D100" t="str">
            <v xml:space="preserve">עמלות קניה ומכירה </v>
          </cell>
          <cell r="O100">
            <v>71298.490000000005</v>
          </cell>
        </row>
        <row r="101">
          <cell r="A101" t="str">
            <v>מקפת</v>
          </cell>
          <cell r="B101" t="str">
            <v>יוני</v>
          </cell>
          <cell r="D101" t="str">
            <v xml:space="preserve">עמלות קניה ומכירה </v>
          </cell>
          <cell r="O101">
            <v>27114.66</v>
          </cell>
        </row>
        <row r="102">
          <cell r="A102" t="str">
            <v>מקפת</v>
          </cell>
          <cell r="B102" t="str">
            <v>יוני</v>
          </cell>
          <cell r="D102" t="str">
            <v xml:space="preserve">עמלות קניה ומכירה </v>
          </cell>
          <cell r="O102">
            <v>5528.9</v>
          </cell>
        </row>
        <row r="103">
          <cell r="A103" t="str">
            <v>מקפת</v>
          </cell>
          <cell r="B103" t="str">
            <v>יוני</v>
          </cell>
          <cell r="D103" t="str">
            <v xml:space="preserve">עמלות קניה ומכירה </v>
          </cell>
          <cell r="O103">
            <v>12797.7</v>
          </cell>
        </row>
        <row r="104">
          <cell r="A104" t="str">
            <v>מקפת</v>
          </cell>
          <cell r="B104" t="str">
            <v>יוני</v>
          </cell>
          <cell r="D104" t="str">
            <v xml:space="preserve">עמלות קניה ומכירה </v>
          </cell>
          <cell r="O104">
            <v>1200</v>
          </cell>
        </row>
        <row r="105">
          <cell r="A105" t="str">
            <v>מקפת</v>
          </cell>
          <cell r="B105" t="str">
            <v>יוני</v>
          </cell>
          <cell r="D105" t="str">
            <v xml:space="preserve">עמלות קניה ומכירה </v>
          </cell>
          <cell r="O105">
            <v>31325.59</v>
          </cell>
        </row>
        <row r="106">
          <cell r="A106" t="str">
            <v>מקפת</v>
          </cell>
          <cell r="B106" t="str">
            <v>יוני</v>
          </cell>
          <cell r="D106" t="str">
            <v xml:space="preserve">עמלות קניה ומכירה </v>
          </cell>
          <cell r="O106">
            <v>251621.57</v>
          </cell>
        </row>
        <row r="107">
          <cell r="A107" t="str">
            <v>מקפת</v>
          </cell>
          <cell r="B107" t="str">
            <v>יוני</v>
          </cell>
          <cell r="D107" t="str">
            <v xml:space="preserve">עמלות קניה ומכירה </v>
          </cell>
          <cell r="O107">
            <v>54203.6</v>
          </cell>
        </row>
        <row r="108">
          <cell r="A108" t="str">
            <v>מקפת</v>
          </cell>
          <cell r="B108" t="str">
            <v>יוני</v>
          </cell>
          <cell r="D108" t="str">
            <v xml:space="preserve">עמלות קניה ומכירה </v>
          </cell>
          <cell r="O108">
            <v>72178.179999999993</v>
          </cell>
        </row>
        <row r="109">
          <cell r="A109" t="str">
            <v>מקפת</v>
          </cell>
          <cell r="B109" t="str">
            <v>יוני</v>
          </cell>
          <cell r="D109" t="str">
            <v xml:space="preserve">עמלות קניה ומכירה </v>
          </cell>
          <cell r="O109">
            <v>16350</v>
          </cell>
        </row>
        <row r="110">
          <cell r="A110" t="str">
            <v>מקפת</v>
          </cell>
          <cell r="B110" t="str">
            <v>יוני</v>
          </cell>
          <cell r="D110" t="str">
            <v xml:space="preserve">עמלות קניה ומכירה </v>
          </cell>
          <cell r="O110">
            <v>22585.49</v>
          </cell>
        </row>
        <row r="111">
          <cell r="A111" t="str">
            <v>מקפת</v>
          </cell>
          <cell r="B111" t="str">
            <v>יוני</v>
          </cell>
          <cell r="D111" t="str">
            <v xml:space="preserve">עמלות קניה ומכירה </v>
          </cell>
          <cell r="O111">
            <v>4644.46</v>
          </cell>
        </row>
        <row r="112">
          <cell r="A112" t="str">
            <v>מקפת</v>
          </cell>
          <cell r="B112" t="str">
            <v>יוני</v>
          </cell>
          <cell r="D112" t="str">
            <v xml:space="preserve">עמלות קניה ומכירה </v>
          </cell>
          <cell r="O112">
            <v>57.23</v>
          </cell>
        </row>
        <row r="113">
          <cell r="A113" t="str">
            <v>מקפת</v>
          </cell>
          <cell r="B113" t="str">
            <v>יוני</v>
          </cell>
          <cell r="D113" t="str">
            <v xml:space="preserve">הוצאות נלוות </v>
          </cell>
          <cell r="O113">
            <v>290311.39</v>
          </cell>
        </row>
        <row r="114">
          <cell r="A114" t="str">
            <v>מקפת</v>
          </cell>
          <cell r="B114" t="str">
            <v>יוני</v>
          </cell>
          <cell r="D114" t="str">
            <v xml:space="preserve">עמלות קניה ומכירה </v>
          </cell>
          <cell r="O114">
            <v>64066.44</v>
          </cell>
        </row>
        <row r="115">
          <cell r="A115" t="str">
            <v>מקפת</v>
          </cell>
          <cell r="B115" t="str">
            <v>יוני</v>
          </cell>
          <cell r="D115" t="str">
            <v xml:space="preserve">עמלות קניה ומכירה </v>
          </cell>
          <cell r="O115">
            <v>7613.38</v>
          </cell>
        </row>
        <row r="116">
          <cell r="A116" t="str">
            <v>מקפת</v>
          </cell>
          <cell r="B116" t="str">
            <v>יוני</v>
          </cell>
          <cell r="D116" t="str">
            <v>דמי ניהול המילטון ליין</v>
          </cell>
          <cell r="O116">
            <v>1295100.58</v>
          </cell>
        </row>
        <row r="117">
          <cell r="A117" t="str">
            <v>מקפת</v>
          </cell>
          <cell r="B117" t="str">
            <v>יוני</v>
          </cell>
          <cell r="D117" t="str">
            <v xml:space="preserve">עמלות קניה ומכירה </v>
          </cell>
          <cell r="O117">
            <v>2850</v>
          </cell>
        </row>
        <row r="118">
          <cell r="A118" t="str">
            <v>מקפת</v>
          </cell>
          <cell r="B118" t="str">
            <v>יוני</v>
          </cell>
          <cell r="D118" t="str">
            <v>דמי ניהול תעודות סל סחירות בחול</v>
          </cell>
          <cell r="O118">
            <v>982650</v>
          </cell>
        </row>
        <row r="119">
          <cell r="A119" t="str">
            <v>מקפת</v>
          </cell>
          <cell r="B119" t="str">
            <v>יוני</v>
          </cell>
          <cell r="D119" t="str">
            <v>דמי ניהול קרנות נאמנות סחירות בחול</v>
          </cell>
          <cell r="O119">
            <v>8914610</v>
          </cell>
        </row>
        <row r="120">
          <cell r="A120" t="str">
            <v>מקפת</v>
          </cell>
          <cell r="B120" t="str">
            <v>יוני</v>
          </cell>
          <cell r="D120" t="str">
            <v>דמי ניהול קרנות השקעה  לא סחירות בחול</v>
          </cell>
          <cell r="O120">
            <v>5682855</v>
          </cell>
        </row>
        <row r="121">
          <cell r="A121" t="str">
            <v>מקפת</v>
          </cell>
          <cell r="B121" t="str">
            <v>יוני</v>
          </cell>
          <cell r="D121" t="str">
            <v>דמי ניהול קרנות נאמנות לא סחירות בחול</v>
          </cell>
          <cell r="O121">
            <v>758337</v>
          </cell>
        </row>
        <row r="122">
          <cell r="A122" t="str">
            <v>מקפת</v>
          </cell>
          <cell r="B122" t="str">
            <v>יוני</v>
          </cell>
          <cell r="D122" t="str">
            <v xml:space="preserve">הוצאות נלוות </v>
          </cell>
          <cell r="O122">
            <v>7045.09</v>
          </cell>
        </row>
        <row r="123">
          <cell r="A123" t="str">
            <v>מקפת</v>
          </cell>
          <cell r="B123" t="str">
            <v>יוני</v>
          </cell>
          <cell r="D123" t="str">
            <v xml:space="preserve">הוצאות נלוות </v>
          </cell>
          <cell r="O123">
            <v>236.64</v>
          </cell>
        </row>
        <row r="124">
          <cell r="A124" t="str">
            <v>מקפת</v>
          </cell>
          <cell r="B124" t="str">
            <v>יוני</v>
          </cell>
          <cell r="D124" t="str">
            <v xml:space="preserve">הוצאות נלוות </v>
          </cell>
          <cell r="O124">
            <v>1011.42</v>
          </cell>
        </row>
        <row r="125">
          <cell r="A125" t="str">
            <v>מקפת</v>
          </cell>
          <cell r="B125" t="str">
            <v>יוני</v>
          </cell>
          <cell r="D125" t="str">
            <v xml:space="preserve">הוצאות נלוות </v>
          </cell>
          <cell r="O125">
            <v>928</v>
          </cell>
        </row>
        <row r="126">
          <cell r="A126" t="str">
            <v>מקפת</v>
          </cell>
          <cell r="B126" t="str">
            <v>יוני</v>
          </cell>
          <cell r="D126" t="str">
            <v xml:space="preserve">הוצאות נלוות </v>
          </cell>
          <cell r="O126">
            <v>8952</v>
          </cell>
        </row>
        <row r="127">
          <cell r="A127" t="str">
            <v>מקפת</v>
          </cell>
          <cell r="B127" t="str">
            <v>יוני</v>
          </cell>
          <cell r="D127" t="str">
            <v xml:space="preserve">הוצאות נלוות </v>
          </cell>
          <cell r="O127">
            <v>9889.4</v>
          </cell>
        </row>
        <row r="128">
          <cell r="A128" t="str">
            <v>מקפת</v>
          </cell>
          <cell r="B128" t="str">
            <v>יוני</v>
          </cell>
          <cell r="D128" t="str">
            <v xml:space="preserve">הוצאות נלוות </v>
          </cell>
          <cell r="O128">
            <v>2070</v>
          </cell>
        </row>
        <row r="129">
          <cell r="A129" t="str">
            <v>מקפת</v>
          </cell>
          <cell r="B129" t="str">
            <v>יוני</v>
          </cell>
          <cell r="D129" t="str">
            <v xml:space="preserve">הוצאות נלוות </v>
          </cell>
          <cell r="O129">
            <v>2784</v>
          </cell>
        </row>
        <row r="130">
          <cell r="A130" t="str">
            <v>מקפת</v>
          </cell>
          <cell r="B130" t="str">
            <v>יוני</v>
          </cell>
          <cell r="D130" t="str">
            <v xml:space="preserve">הוצאות נלוות </v>
          </cell>
          <cell r="O130">
            <v>5452</v>
          </cell>
        </row>
        <row r="131">
          <cell r="A131" t="str">
            <v>מקפת</v>
          </cell>
          <cell r="B131" t="str">
            <v>יוני</v>
          </cell>
          <cell r="D131" t="str">
            <v xml:space="preserve">הוצאות נלוות </v>
          </cell>
          <cell r="O131">
            <v>47282.87</v>
          </cell>
        </row>
        <row r="132">
          <cell r="A132" t="str">
            <v>מקפת</v>
          </cell>
          <cell r="B132" t="str">
            <v>יוני</v>
          </cell>
          <cell r="D132" t="str">
            <v xml:space="preserve">דמי משמורת </v>
          </cell>
          <cell r="O132">
            <v>318872.86</v>
          </cell>
        </row>
        <row r="133">
          <cell r="A133" t="str">
            <v>מקפת</v>
          </cell>
          <cell r="B133" t="str">
            <v>יוני</v>
          </cell>
          <cell r="D133" t="str">
            <v xml:space="preserve">דמי משמורת </v>
          </cell>
          <cell r="O133">
            <v>2231.79</v>
          </cell>
        </row>
        <row r="134">
          <cell r="A134" t="str">
            <v>בנין</v>
          </cell>
          <cell r="B134" t="str">
            <v>יוני</v>
          </cell>
          <cell r="D134" t="str">
            <v xml:space="preserve">הוצאות נדלן </v>
          </cell>
          <cell r="O134">
            <v>138467.23000000001</v>
          </cell>
        </row>
        <row r="135">
          <cell r="A135" t="str">
            <v>בנין</v>
          </cell>
          <cell r="B135" t="str">
            <v>יוני</v>
          </cell>
          <cell r="D135" t="str">
            <v xml:space="preserve">הוצאות נדלן </v>
          </cell>
          <cell r="O135">
            <v>94494.95</v>
          </cell>
        </row>
        <row r="136">
          <cell r="A136" t="str">
            <v>בנין</v>
          </cell>
          <cell r="B136" t="str">
            <v>יוני</v>
          </cell>
          <cell r="D136" t="str">
            <v xml:space="preserve">הוצאות נדלן </v>
          </cell>
          <cell r="O136">
            <v>2660.5</v>
          </cell>
        </row>
        <row r="137">
          <cell r="A137" t="str">
            <v>בנין</v>
          </cell>
          <cell r="B137" t="str">
            <v>יוני</v>
          </cell>
          <cell r="D137" t="str">
            <v xml:space="preserve">הוצאות נלוות </v>
          </cell>
          <cell r="O137">
            <v>212.15</v>
          </cell>
        </row>
        <row r="138">
          <cell r="A138" t="str">
            <v>בנין</v>
          </cell>
          <cell r="B138" t="str">
            <v>יוני</v>
          </cell>
          <cell r="D138" t="str">
            <v xml:space="preserve">הוצאות נלוות </v>
          </cell>
          <cell r="O138">
            <v>91</v>
          </cell>
        </row>
        <row r="139">
          <cell r="A139" t="str">
            <v>בנין</v>
          </cell>
          <cell r="B139" t="str">
            <v>יוני</v>
          </cell>
          <cell r="D139" t="str">
            <v xml:space="preserve">דמי משמורת </v>
          </cell>
          <cell r="O139">
            <v>13621.74</v>
          </cell>
        </row>
        <row r="140">
          <cell r="A140" t="str">
            <v>חקלאים</v>
          </cell>
          <cell r="B140" t="str">
            <v>יוני</v>
          </cell>
          <cell r="D140" t="str">
            <v xml:space="preserve">הוצאות נדלן </v>
          </cell>
          <cell r="O140">
            <v>11761.34</v>
          </cell>
        </row>
        <row r="141">
          <cell r="A141" t="str">
            <v>חקלאים</v>
          </cell>
          <cell r="B141" t="str">
            <v>יוני</v>
          </cell>
          <cell r="D141" t="str">
            <v xml:space="preserve">הוצאות נלוות </v>
          </cell>
          <cell r="O141">
            <v>190.64</v>
          </cell>
        </row>
        <row r="142">
          <cell r="A142" t="str">
            <v>חקלאים</v>
          </cell>
          <cell r="B142" t="str">
            <v>יוני</v>
          </cell>
          <cell r="D142" t="str">
            <v xml:space="preserve">הוצאות נלוות </v>
          </cell>
          <cell r="O142">
            <v>22</v>
          </cell>
        </row>
        <row r="143">
          <cell r="A143" t="str">
            <v>חקלאים</v>
          </cell>
          <cell r="B143" t="str">
            <v>יוני</v>
          </cell>
          <cell r="D143" t="str">
            <v xml:space="preserve">דמי משמורת </v>
          </cell>
          <cell r="O143">
            <v>7159.61</v>
          </cell>
        </row>
        <row r="144">
          <cell r="A144" t="str">
            <v>אגד</v>
          </cell>
          <cell r="B144" t="str">
            <v>יוני</v>
          </cell>
          <cell r="D144" t="str">
            <v xml:space="preserve">הוצאות נדלן </v>
          </cell>
          <cell r="O144">
            <v>47698.79</v>
          </cell>
        </row>
        <row r="145">
          <cell r="A145" t="str">
            <v>אגד</v>
          </cell>
          <cell r="B145" t="str">
            <v>יוני</v>
          </cell>
          <cell r="D145" t="str">
            <v xml:space="preserve">עמלות קניה ומכירה </v>
          </cell>
          <cell r="O145">
            <v>4720.05</v>
          </cell>
        </row>
        <row r="146">
          <cell r="A146" t="str">
            <v>אגד</v>
          </cell>
          <cell r="B146" t="str">
            <v>יוני</v>
          </cell>
          <cell r="D146" t="str">
            <v xml:space="preserve">עמלות קניה ומכירה </v>
          </cell>
          <cell r="O146">
            <v>10693.16</v>
          </cell>
        </row>
        <row r="147">
          <cell r="A147" t="str">
            <v>אגד</v>
          </cell>
          <cell r="B147" t="str">
            <v>יוני</v>
          </cell>
          <cell r="D147" t="str">
            <v xml:space="preserve">עמלות קניה ומכירה </v>
          </cell>
          <cell r="O147">
            <v>4624.82</v>
          </cell>
        </row>
        <row r="148">
          <cell r="A148" t="str">
            <v>אגד</v>
          </cell>
          <cell r="B148" t="str">
            <v>יוני</v>
          </cell>
          <cell r="D148" t="str">
            <v xml:space="preserve">עמלות קניה ומכירה </v>
          </cell>
          <cell r="O148">
            <v>12962.69</v>
          </cell>
        </row>
        <row r="149">
          <cell r="A149" t="str">
            <v>אגד</v>
          </cell>
          <cell r="B149" t="str">
            <v>יוני</v>
          </cell>
          <cell r="D149" t="str">
            <v xml:space="preserve">עמלות קניה ומכירה </v>
          </cell>
          <cell r="O149">
            <v>67879.39</v>
          </cell>
        </row>
        <row r="150">
          <cell r="A150" t="str">
            <v>אגד</v>
          </cell>
          <cell r="B150" t="str">
            <v>יוני</v>
          </cell>
          <cell r="D150" t="str">
            <v xml:space="preserve">עמלות קניה ומכירה </v>
          </cell>
          <cell r="O150">
            <v>26430.09</v>
          </cell>
        </row>
        <row r="151">
          <cell r="A151" t="str">
            <v>אגד</v>
          </cell>
          <cell r="B151" t="str">
            <v>יוני</v>
          </cell>
          <cell r="D151" t="str">
            <v xml:space="preserve">עמלות קניה ומכירה </v>
          </cell>
          <cell r="O151">
            <v>593.27</v>
          </cell>
        </row>
        <row r="152">
          <cell r="A152" t="str">
            <v>אגד</v>
          </cell>
          <cell r="B152" t="str">
            <v>יוני</v>
          </cell>
          <cell r="D152" t="str">
            <v xml:space="preserve">עמלות קניה ומכירה </v>
          </cell>
          <cell r="O152">
            <v>514.38</v>
          </cell>
        </row>
        <row r="153">
          <cell r="A153" t="str">
            <v>אגד</v>
          </cell>
          <cell r="B153" t="str">
            <v>יוני</v>
          </cell>
          <cell r="D153" t="str">
            <v xml:space="preserve">עמלות קניה ומכירה </v>
          </cell>
          <cell r="O153">
            <v>8542.17</v>
          </cell>
        </row>
        <row r="154">
          <cell r="A154" t="str">
            <v>אגד</v>
          </cell>
          <cell r="B154" t="str">
            <v>יוני</v>
          </cell>
          <cell r="D154" t="str">
            <v>דמי ניהול תעודות סל סחירות בחול</v>
          </cell>
          <cell r="O154">
            <v>155500</v>
          </cell>
        </row>
        <row r="155">
          <cell r="A155" t="str">
            <v>אגד</v>
          </cell>
          <cell r="B155" t="str">
            <v>יוני</v>
          </cell>
          <cell r="D155" t="str">
            <v>דמי ניהול קרנות נאמנות סחירות בחול</v>
          </cell>
          <cell r="O155">
            <v>933672</v>
          </cell>
        </row>
        <row r="156">
          <cell r="A156" t="str">
            <v>אגד</v>
          </cell>
          <cell r="B156" t="str">
            <v>יוני</v>
          </cell>
          <cell r="D156" t="str">
            <v>דמי ניהול קרנות נאמנות לא סחירות בחול</v>
          </cell>
          <cell r="O156">
            <v>0</v>
          </cell>
        </row>
        <row r="157">
          <cell r="A157" t="str">
            <v>אגד</v>
          </cell>
          <cell r="B157" t="str">
            <v>יוני</v>
          </cell>
          <cell r="D157" t="str">
            <v xml:space="preserve">הוצאות נלוות </v>
          </cell>
          <cell r="O157">
            <v>0</v>
          </cell>
        </row>
        <row r="158">
          <cell r="A158" t="str">
            <v>אגד</v>
          </cell>
          <cell r="B158" t="str">
            <v>יוני</v>
          </cell>
          <cell r="D158" t="str">
            <v xml:space="preserve">הוצאות נלוות </v>
          </cell>
          <cell r="O158">
            <v>27.84</v>
          </cell>
        </row>
        <row r="159">
          <cell r="A159" t="str">
            <v>אגד</v>
          </cell>
          <cell r="B159" t="str">
            <v>יוני</v>
          </cell>
          <cell r="D159" t="str">
            <v xml:space="preserve">הוצאות נלוות </v>
          </cell>
          <cell r="O159">
            <v>608.33000000000004</v>
          </cell>
        </row>
        <row r="160">
          <cell r="A160" t="str">
            <v>אגד</v>
          </cell>
          <cell r="B160" t="str">
            <v>יוני</v>
          </cell>
          <cell r="D160" t="str">
            <v xml:space="preserve">הוצאות נלוות </v>
          </cell>
          <cell r="O160">
            <v>580</v>
          </cell>
        </row>
        <row r="161">
          <cell r="A161" t="str">
            <v>אגד</v>
          </cell>
          <cell r="B161" t="str">
            <v>יוני</v>
          </cell>
          <cell r="D161" t="str">
            <v xml:space="preserve">דמי משמורת </v>
          </cell>
          <cell r="O161">
            <v>22428.04</v>
          </cell>
        </row>
        <row r="162">
          <cell r="A162" t="str">
            <v>הדסה</v>
          </cell>
          <cell r="B162" t="str">
            <v>יוני</v>
          </cell>
          <cell r="D162" t="str">
            <v xml:space="preserve">עמלות קניה ומכירה </v>
          </cell>
          <cell r="O162">
            <v>38</v>
          </cell>
        </row>
        <row r="163">
          <cell r="A163" t="str">
            <v>הדסה</v>
          </cell>
          <cell r="B163" t="str">
            <v>יוני</v>
          </cell>
          <cell r="D163" t="str">
            <v xml:space="preserve">הוצאות נלוות </v>
          </cell>
          <cell r="O163">
            <v>10</v>
          </cell>
        </row>
        <row r="164">
          <cell r="A164" t="str">
            <v>הדסה</v>
          </cell>
          <cell r="B164" t="str">
            <v>יוני</v>
          </cell>
          <cell r="D164" t="str">
            <v xml:space="preserve">עמלות קניה ומכירה </v>
          </cell>
          <cell r="O164">
            <v>2577.81</v>
          </cell>
        </row>
        <row r="165">
          <cell r="A165" t="str">
            <v>הדסה</v>
          </cell>
          <cell r="B165" t="str">
            <v>יוני</v>
          </cell>
          <cell r="D165" t="str">
            <v xml:space="preserve">עמלות קניה ומכירה </v>
          </cell>
          <cell r="O165">
            <v>6482.16</v>
          </cell>
        </row>
        <row r="166">
          <cell r="A166" t="str">
            <v>הדסה</v>
          </cell>
          <cell r="B166" t="str">
            <v>יוני</v>
          </cell>
          <cell r="D166" t="str">
            <v xml:space="preserve">עמלות קניה ומכירה </v>
          </cell>
          <cell r="O166">
            <v>1855</v>
          </cell>
        </row>
        <row r="167">
          <cell r="A167" t="str">
            <v>הדסה</v>
          </cell>
          <cell r="B167" t="str">
            <v>יוני</v>
          </cell>
          <cell r="D167" t="str">
            <v xml:space="preserve">עמלות קניה ומכירה </v>
          </cell>
          <cell r="O167">
            <v>286.32</v>
          </cell>
        </row>
        <row r="168">
          <cell r="A168" t="str">
            <v>הדסה</v>
          </cell>
          <cell r="B168" t="str">
            <v>יוני</v>
          </cell>
          <cell r="D168" t="str">
            <v xml:space="preserve">עמלות קניה ומכירה </v>
          </cell>
          <cell r="O168">
            <v>4396.41</v>
          </cell>
        </row>
        <row r="169">
          <cell r="A169" t="str">
            <v>הדסה</v>
          </cell>
          <cell r="B169" t="str">
            <v>יוני</v>
          </cell>
          <cell r="D169" t="str">
            <v xml:space="preserve">עמלות קניה ומכירה </v>
          </cell>
          <cell r="O169">
            <v>2029.78</v>
          </cell>
        </row>
        <row r="170">
          <cell r="A170" t="str">
            <v>הדסה</v>
          </cell>
          <cell r="B170" t="str">
            <v>יוני</v>
          </cell>
          <cell r="D170" t="str">
            <v xml:space="preserve">עמלות קניה ומכירה </v>
          </cell>
          <cell r="O170">
            <v>494.34</v>
          </cell>
        </row>
        <row r="171">
          <cell r="A171" t="str">
            <v>הדסה</v>
          </cell>
          <cell r="B171" t="str">
            <v>יוני</v>
          </cell>
          <cell r="D171" t="str">
            <v xml:space="preserve">עמלות קניה ומכירה </v>
          </cell>
          <cell r="O171">
            <v>1123</v>
          </cell>
        </row>
        <row r="172">
          <cell r="A172" t="str">
            <v>הדסה</v>
          </cell>
          <cell r="B172" t="str">
            <v>יוני</v>
          </cell>
          <cell r="D172" t="str">
            <v xml:space="preserve">עמלות קניה ומכירה </v>
          </cell>
          <cell r="O172">
            <v>80</v>
          </cell>
        </row>
        <row r="173">
          <cell r="A173" t="str">
            <v>הדסה</v>
          </cell>
          <cell r="B173" t="str">
            <v>יוני</v>
          </cell>
          <cell r="D173" t="str">
            <v xml:space="preserve">עמלות קניה ומכירה </v>
          </cell>
          <cell r="O173">
            <v>2218.8000000000002</v>
          </cell>
        </row>
        <row r="174">
          <cell r="A174" t="str">
            <v>הדסה</v>
          </cell>
          <cell r="B174" t="str">
            <v>יוני</v>
          </cell>
          <cell r="D174" t="str">
            <v xml:space="preserve">עמלות קניה ומכירה </v>
          </cell>
          <cell r="O174">
            <v>26020.87</v>
          </cell>
        </row>
        <row r="175">
          <cell r="A175" t="str">
            <v>הדסה</v>
          </cell>
          <cell r="B175" t="str">
            <v>יוני</v>
          </cell>
          <cell r="D175" t="str">
            <v xml:space="preserve">עמלות קניה ומכירה </v>
          </cell>
          <cell r="O175">
            <v>5041.22</v>
          </cell>
        </row>
        <row r="176">
          <cell r="A176" t="str">
            <v>הדסה</v>
          </cell>
          <cell r="B176" t="str">
            <v>יוני</v>
          </cell>
          <cell r="D176" t="str">
            <v xml:space="preserve">עמלות קניה ומכירה </v>
          </cell>
          <cell r="O176">
            <v>3314.3</v>
          </cell>
        </row>
        <row r="177">
          <cell r="A177" t="str">
            <v>הדסה</v>
          </cell>
          <cell r="B177" t="str">
            <v>יוני</v>
          </cell>
          <cell r="D177" t="str">
            <v xml:space="preserve">עמלות קניה ומכירה </v>
          </cell>
          <cell r="O177">
            <v>270</v>
          </cell>
        </row>
        <row r="178">
          <cell r="A178" t="str">
            <v>הדסה</v>
          </cell>
          <cell r="B178" t="str">
            <v>יוני</v>
          </cell>
          <cell r="D178" t="str">
            <v xml:space="preserve">עמלות קניה ומכירה </v>
          </cell>
          <cell r="O178">
            <v>1050.23</v>
          </cell>
        </row>
        <row r="179">
          <cell r="A179" t="str">
            <v>הדסה</v>
          </cell>
          <cell r="B179" t="str">
            <v>יוני</v>
          </cell>
          <cell r="D179" t="str">
            <v xml:space="preserve">עמלות קניה ומכירה </v>
          </cell>
          <cell r="O179">
            <v>362.76</v>
          </cell>
        </row>
        <row r="180">
          <cell r="A180" t="str">
            <v>הדסה</v>
          </cell>
          <cell r="B180" t="str">
            <v>יוני</v>
          </cell>
          <cell r="D180" t="str">
            <v xml:space="preserve">עמלות קניה ומכירה </v>
          </cell>
          <cell r="O180">
            <v>5338.86</v>
          </cell>
        </row>
        <row r="181">
          <cell r="A181" t="str">
            <v>הדסה</v>
          </cell>
          <cell r="B181" t="str">
            <v>יוני</v>
          </cell>
          <cell r="D181" t="str">
            <v xml:space="preserve">עמלות קניה ומכירה </v>
          </cell>
          <cell r="O181">
            <v>288.14</v>
          </cell>
        </row>
        <row r="182">
          <cell r="A182" t="str">
            <v>הדסה</v>
          </cell>
          <cell r="B182" t="str">
            <v>יוני</v>
          </cell>
          <cell r="D182" t="str">
            <v xml:space="preserve">עמלות קניה ומכירה </v>
          </cell>
          <cell r="O182">
            <v>150</v>
          </cell>
        </row>
        <row r="183">
          <cell r="A183" t="str">
            <v>הדסה</v>
          </cell>
          <cell r="B183" t="str">
            <v>יוני</v>
          </cell>
          <cell r="D183" t="str">
            <v>דמי ניהול תעודות סל סחירות בחול</v>
          </cell>
          <cell r="O183">
            <v>88074</v>
          </cell>
        </row>
        <row r="184">
          <cell r="A184" t="str">
            <v>הדסה</v>
          </cell>
          <cell r="B184" t="str">
            <v>יוני</v>
          </cell>
          <cell r="D184" t="str">
            <v>דמי ניהול קרנות נאמנות סחירות בחול</v>
          </cell>
          <cell r="O184">
            <v>755953</v>
          </cell>
        </row>
        <row r="185">
          <cell r="A185" t="str">
            <v>הדסה</v>
          </cell>
          <cell r="B185" t="str">
            <v>יוני</v>
          </cell>
          <cell r="D185" t="str">
            <v>דמי ניהול קרנות נאמנות לא סחירות בחול</v>
          </cell>
          <cell r="O185">
            <v>45998</v>
          </cell>
        </row>
        <row r="186">
          <cell r="A186" t="str">
            <v>הדסה</v>
          </cell>
          <cell r="B186" t="str">
            <v>יוני</v>
          </cell>
          <cell r="D186" t="str">
            <v xml:space="preserve">הוצאות נלוות </v>
          </cell>
          <cell r="O186">
            <v>667.58</v>
          </cell>
        </row>
        <row r="187">
          <cell r="A187" t="str">
            <v>הדסה</v>
          </cell>
          <cell r="B187" t="str">
            <v>יוני</v>
          </cell>
          <cell r="D187" t="str">
            <v xml:space="preserve">הוצאות נלוות </v>
          </cell>
          <cell r="O187">
            <v>13.92</v>
          </cell>
        </row>
        <row r="188">
          <cell r="A188" t="str">
            <v>הדסה</v>
          </cell>
          <cell r="B188" t="str">
            <v>יוני</v>
          </cell>
          <cell r="D188" t="str">
            <v xml:space="preserve">הוצאות נלוות </v>
          </cell>
          <cell r="O188">
            <v>16.8</v>
          </cell>
        </row>
        <row r="189">
          <cell r="A189" t="str">
            <v>הדסה</v>
          </cell>
          <cell r="B189" t="str">
            <v>יוני</v>
          </cell>
          <cell r="D189" t="str">
            <v xml:space="preserve">הוצאות נלוות </v>
          </cell>
          <cell r="O189">
            <v>61.87</v>
          </cell>
        </row>
        <row r="190">
          <cell r="A190" t="str">
            <v>הדסה</v>
          </cell>
          <cell r="B190" t="str">
            <v>יוני</v>
          </cell>
          <cell r="D190" t="str">
            <v xml:space="preserve">הוצאות נלוות </v>
          </cell>
          <cell r="O190">
            <v>577</v>
          </cell>
        </row>
        <row r="191">
          <cell r="A191" t="str">
            <v>הדסה</v>
          </cell>
          <cell r="B191" t="str">
            <v>יוני</v>
          </cell>
          <cell r="D191" t="str">
            <v xml:space="preserve">הוצאות נלוות </v>
          </cell>
          <cell r="O191">
            <v>474.08</v>
          </cell>
        </row>
        <row r="192">
          <cell r="A192" t="str">
            <v>הדסה</v>
          </cell>
          <cell r="B192" t="str">
            <v>יוני</v>
          </cell>
          <cell r="D192" t="str">
            <v xml:space="preserve">הוצאות נלוות </v>
          </cell>
          <cell r="O192">
            <v>128</v>
          </cell>
        </row>
        <row r="193">
          <cell r="A193" t="str">
            <v>הדסה</v>
          </cell>
          <cell r="B193" t="str">
            <v>יוני</v>
          </cell>
          <cell r="D193" t="str">
            <v xml:space="preserve">הוצאות נלוות </v>
          </cell>
          <cell r="O193">
            <v>3491.21</v>
          </cell>
        </row>
        <row r="194">
          <cell r="A194" t="str">
            <v>הדסה</v>
          </cell>
          <cell r="B194" t="str">
            <v>יוני</v>
          </cell>
          <cell r="D194" t="str">
            <v xml:space="preserve">דמי משמורת </v>
          </cell>
          <cell r="O194">
            <v>27466.19</v>
          </cell>
        </row>
        <row r="195">
          <cell r="A195" t="str">
            <v>הדסה</v>
          </cell>
          <cell r="B195" t="str">
            <v>יוני</v>
          </cell>
          <cell r="D195" t="str">
            <v xml:space="preserve">דמי משמורת </v>
          </cell>
          <cell r="O195">
            <v>10.11</v>
          </cell>
        </row>
        <row r="196">
          <cell r="A196" t="str">
            <v>קרן פרמיה</v>
          </cell>
          <cell r="B196" t="str">
            <v>יוני</v>
          </cell>
          <cell r="D196" t="str">
            <v xml:space="preserve">עמלות קניה ומכירה </v>
          </cell>
          <cell r="O196">
            <v>1.9</v>
          </cell>
        </row>
        <row r="197">
          <cell r="A197" t="str">
            <v>קרן פרמיה</v>
          </cell>
          <cell r="B197" t="str">
            <v>יוני</v>
          </cell>
          <cell r="D197" t="str">
            <v xml:space="preserve">הוצאות נלוות </v>
          </cell>
          <cell r="O197">
            <v>31.68</v>
          </cell>
        </row>
        <row r="198">
          <cell r="A198" t="str">
            <v>קרן פרמיה</v>
          </cell>
          <cell r="B198" t="str">
            <v>יוני</v>
          </cell>
          <cell r="D198" t="str">
            <v xml:space="preserve">עמלות קניה ומכירה </v>
          </cell>
          <cell r="O198">
            <v>187.13</v>
          </cell>
        </row>
        <row r="199">
          <cell r="A199" t="str">
            <v>קרן פרמיה</v>
          </cell>
          <cell r="B199" t="str">
            <v>יוני</v>
          </cell>
          <cell r="D199" t="str">
            <v xml:space="preserve">עמלות קניה ומכירה </v>
          </cell>
          <cell r="O199">
            <v>429.38</v>
          </cell>
        </row>
        <row r="200">
          <cell r="A200" t="str">
            <v>קרן פרמיה</v>
          </cell>
          <cell r="B200" t="str">
            <v>יוני</v>
          </cell>
          <cell r="D200" t="str">
            <v xml:space="preserve">עמלות קניה ומכירה </v>
          </cell>
          <cell r="O200">
            <v>117.61</v>
          </cell>
        </row>
        <row r="201">
          <cell r="A201" t="str">
            <v>קרן פרמיה</v>
          </cell>
          <cell r="B201" t="str">
            <v>יוני</v>
          </cell>
          <cell r="D201" t="str">
            <v xml:space="preserve">עמלות קניה ומכירה </v>
          </cell>
          <cell r="O201">
            <v>319.89999999999998</v>
          </cell>
        </row>
        <row r="202">
          <cell r="A202" t="str">
            <v>קרן פרמיה</v>
          </cell>
          <cell r="B202" t="str">
            <v>יוני</v>
          </cell>
          <cell r="D202" t="str">
            <v xml:space="preserve">עמלות קניה ומכירה </v>
          </cell>
          <cell r="O202">
            <v>2282.69</v>
          </cell>
        </row>
        <row r="203">
          <cell r="A203" t="str">
            <v>קרן פרמיה</v>
          </cell>
          <cell r="B203" t="str">
            <v>יוני</v>
          </cell>
          <cell r="D203" t="str">
            <v xml:space="preserve">עמלות קניה ומכירה </v>
          </cell>
          <cell r="O203">
            <v>313.05</v>
          </cell>
        </row>
        <row r="204">
          <cell r="A204" t="str">
            <v>קרן פרמיה</v>
          </cell>
          <cell r="B204" t="str">
            <v>יוני</v>
          </cell>
          <cell r="D204" t="str">
            <v xml:space="preserve">עמלות קניה ומכירה </v>
          </cell>
          <cell r="O204">
            <v>80.010000000000005</v>
          </cell>
        </row>
        <row r="205">
          <cell r="A205" t="str">
            <v>קרן פרמיה</v>
          </cell>
          <cell r="B205" t="str">
            <v>יוני</v>
          </cell>
          <cell r="D205" t="str">
            <v xml:space="preserve">עמלות קניה ומכירה </v>
          </cell>
          <cell r="O205">
            <v>166.51</v>
          </cell>
        </row>
        <row r="206">
          <cell r="A206" t="str">
            <v>קרן פרמיה</v>
          </cell>
          <cell r="B206" t="str">
            <v>יוני</v>
          </cell>
          <cell r="D206" t="str">
            <v xml:space="preserve">עמלות קניה ומכירה </v>
          </cell>
          <cell r="O206">
            <v>261.44</v>
          </cell>
        </row>
        <row r="207">
          <cell r="A207" t="str">
            <v>קרן פרמיה</v>
          </cell>
          <cell r="B207" t="str">
            <v>יוני</v>
          </cell>
          <cell r="D207" t="str">
            <v xml:space="preserve">עמלות קניה ומכירה </v>
          </cell>
          <cell r="O207">
            <v>2631.73</v>
          </cell>
        </row>
        <row r="208">
          <cell r="A208" t="str">
            <v>קרן פרמיה</v>
          </cell>
          <cell r="B208" t="str">
            <v>יוני</v>
          </cell>
          <cell r="D208" t="str">
            <v xml:space="preserve">עמלות קניה ומכירה </v>
          </cell>
          <cell r="O208">
            <v>838.68</v>
          </cell>
        </row>
        <row r="209">
          <cell r="A209" t="str">
            <v>קרן פרמיה</v>
          </cell>
          <cell r="B209" t="str">
            <v>יוני</v>
          </cell>
          <cell r="D209" t="str">
            <v xml:space="preserve">עמלות קניה ומכירה </v>
          </cell>
          <cell r="O209">
            <v>1841.28</v>
          </cell>
        </row>
        <row r="210">
          <cell r="A210" t="str">
            <v>קרן פרמיה</v>
          </cell>
          <cell r="B210" t="str">
            <v>יוני</v>
          </cell>
          <cell r="D210" t="str">
            <v xml:space="preserve">עמלות קניה ומכירה </v>
          </cell>
          <cell r="O210">
            <v>74.73</v>
          </cell>
        </row>
        <row r="211">
          <cell r="A211" t="str">
            <v>קרן פרמיה</v>
          </cell>
          <cell r="B211" t="str">
            <v>יוני</v>
          </cell>
          <cell r="D211" t="str">
            <v xml:space="preserve">עמלות קניה ומכירה </v>
          </cell>
          <cell r="O211">
            <v>64.59</v>
          </cell>
        </row>
        <row r="212">
          <cell r="A212" t="str">
            <v>קרן פרמיה</v>
          </cell>
          <cell r="B212" t="str">
            <v>יוני</v>
          </cell>
          <cell r="D212" t="str">
            <v xml:space="preserve">עמלות קניה ומכירה </v>
          </cell>
          <cell r="O212">
            <v>1067.77</v>
          </cell>
        </row>
        <row r="213">
          <cell r="A213" t="str">
            <v>קרן פרמיה</v>
          </cell>
          <cell r="B213" t="str">
            <v>יוני</v>
          </cell>
          <cell r="D213" t="str">
            <v xml:space="preserve">עמלות קניה ומכירה </v>
          </cell>
          <cell r="O213">
            <v>65.31</v>
          </cell>
        </row>
        <row r="214">
          <cell r="A214" t="str">
            <v>קרן פרמיה</v>
          </cell>
          <cell r="B214" t="str">
            <v>יוני</v>
          </cell>
          <cell r="D214" t="str">
            <v>דמי ניהול תעודות סל סחירות בחול</v>
          </cell>
          <cell r="O214">
            <v>14190</v>
          </cell>
        </row>
        <row r="215">
          <cell r="A215" t="str">
            <v>קרן פרמיה</v>
          </cell>
          <cell r="B215" t="str">
            <v>יוני</v>
          </cell>
          <cell r="D215" t="str">
            <v>דמי ניהול קרנות נאמנות סחירות בחול</v>
          </cell>
          <cell r="O215">
            <v>131998</v>
          </cell>
        </row>
        <row r="216">
          <cell r="A216" t="str">
            <v>קרן פרמיה</v>
          </cell>
          <cell r="B216" t="str">
            <v>יוני</v>
          </cell>
          <cell r="D216" t="str">
            <v>דמי ניהול קרנות נאמנות לא סחירות בחול</v>
          </cell>
          <cell r="O216">
            <v>9645</v>
          </cell>
        </row>
        <row r="217">
          <cell r="A217" t="str">
            <v>קרן פרמיה</v>
          </cell>
          <cell r="B217" t="str">
            <v>יוני</v>
          </cell>
          <cell r="D217" t="str">
            <v xml:space="preserve">הוצאות נלוות </v>
          </cell>
          <cell r="O217">
            <v>614.22</v>
          </cell>
        </row>
        <row r="218">
          <cell r="A218" t="str">
            <v>קרן פרמיה</v>
          </cell>
          <cell r="B218" t="str">
            <v>יוני</v>
          </cell>
          <cell r="D218" t="str">
            <v xml:space="preserve">הוצאות נלוות </v>
          </cell>
          <cell r="O218">
            <v>464</v>
          </cell>
        </row>
        <row r="219">
          <cell r="A219" t="str">
            <v>קרן פרמיה</v>
          </cell>
          <cell r="B219" t="str">
            <v>יוני</v>
          </cell>
          <cell r="D219" t="str">
            <v xml:space="preserve">דמי משמורת </v>
          </cell>
          <cell r="O219">
            <v>10525.17</v>
          </cell>
        </row>
        <row r="220">
          <cell r="A220">
            <v>0</v>
          </cell>
          <cell r="B220">
            <v>0</v>
          </cell>
          <cell r="D220">
            <v>0</v>
          </cell>
          <cell r="O220">
            <v>0</v>
          </cell>
        </row>
        <row r="221">
          <cell r="A221" t="str">
            <v>מבטחים</v>
          </cell>
          <cell r="B221" t="str">
            <v>ספטמבר</v>
          </cell>
          <cell r="D221" t="str">
            <v xml:space="preserve">הוצאות נדלן </v>
          </cell>
          <cell r="O221">
            <v>0</v>
          </cell>
        </row>
        <row r="222">
          <cell r="A222" t="str">
            <v>מבטחים</v>
          </cell>
          <cell r="B222" t="str">
            <v>ספטמבר</v>
          </cell>
          <cell r="D222" t="str">
            <v xml:space="preserve">הוצאות נדלן </v>
          </cell>
          <cell r="O222">
            <v>8171.54</v>
          </cell>
        </row>
        <row r="223">
          <cell r="A223" t="str">
            <v>מבטחים</v>
          </cell>
          <cell r="B223" t="str">
            <v>ספטמבר</v>
          </cell>
          <cell r="D223" t="str">
            <v xml:space="preserve">הוצאות נדלן </v>
          </cell>
          <cell r="O223">
            <v>7188</v>
          </cell>
        </row>
        <row r="224">
          <cell r="A224" t="str">
            <v>מבטחים</v>
          </cell>
          <cell r="B224" t="str">
            <v>ספטמבר</v>
          </cell>
          <cell r="D224" t="str">
            <v xml:space="preserve">הוצאות נדלן </v>
          </cell>
          <cell r="O224">
            <v>0</v>
          </cell>
        </row>
        <row r="225">
          <cell r="A225" t="str">
            <v>מבטחים</v>
          </cell>
          <cell r="B225" t="str">
            <v>ספטמבר</v>
          </cell>
          <cell r="D225" t="str">
            <v xml:space="preserve">הוצאות נדלן </v>
          </cell>
          <cell r="O225">
            <v>0</v>
          </cell>
        </row>
        <row r="226">
          <cell r="A226" t="str">
            <v>מבטחים</v>
          </cell>
          <cell r="B226" t="str">
            <v>ספטמבר</v>
          </cell>
          <cell r="D226" t="str">
            <v xml:space="preserve">הוצאות נדלן </v>
          </cell>
          <cell r="O226">
            <v>72535</v>
          </cell>
        </row>
        <row r="227">
          <cell r="A227" t="str">
            <v>מבטחים</v>
          </cell>
          <cell r="B227" t="str">
            <v>ספטמבר</v>
          </cell>
          <cell r="D227" t="str">
            <v xml:space="preserve">עמלות קניה ומכירה </v>
          </cell>
          <cell r="O227">
            <v>482.6</v>
          </cell>
        </row>
        <row r="228">
          <cell r="A228" t="str">
            <v>מבטחים</v>
          </cell>
          <cell r="B228" t="str">
            <v>ספטמבר</v>
          </cell>
          <cell r="D228" t="str">
            <v xml:space="preserve">הוצאות נלוות </v>
          </cell>
          <cell r="O228">
            <v>466.76</v>
          </cell>
        </row>
        <row r="229">
          <cell r="A229" t="str">
            <v>מבטחים</v>
          </cell>
          <cell r="B229" t="str">
            <v>ספטמבר</v>
          </cell>
          <cell r="D229" t="str">
            <v xml:space="preserve">עמלות קניה ומכירה </v>
          </cell>
          <cell r="O229">
            <v>131539.01999999999</v>
          </cell>
        </row>
        <row r="230">
          <cell r="A230" t="str">
            <v>מבטחים</v>
          </cell>
          <cell r="B230" t="str">
            <v>ספטמבר</v>
          </cell>
          <cell r="D230" t="str">
            <v xml:space="preserve">עמלות קניה ומכירה </v>
          </cell>
          <cell r="O230">
            <v>202411.09</v>
          </cell>
        </row>
        <row r="231">
          <cell r="A231" t="str">
            <v>מבטחים</v>
          </cell>
          <cell r="B231" t="str">
            <v>ספטמבר</v>
          </cell>
          <cell r="D231" t="str">
            <v xml:space="preserve">עמלות קניה ומכירה </v>
          </cell>
          <cell r="O231">
            <v>120581.75999999999</v>
          </cell>
        </row>
        <row r="232">
          <cell r="A232" t="str">
            <v>מבטחים</v>
          </cell>
          <cell r="B232" t="str">
            <v>ספטמבר</v>
          </cell>
          <cell r="D232" t="str">
            <v xml:space="preserve">עמלות קניה ומכירה </v>
          </cell>
          <cell r="O232">
            <v>17281.77</v>
          </cell>
        </row>
        <row r="233">
          <cell r="A233" t="str">
            <v>מבטחים</v>
          </cell>
          <cell r="B233" t="str">
            <v>ספטמבר</v>
          </cell>
          <cell r="D233" t="str">
            <v xml:space="preserve">עמלות קניה ומכירה </v>
          </cell>
          <cell r="O233">
            <v>36424.559999999998</v>
          </cell>
        </row>
        <row r="234">
          <cell r="A234" t="str">
            <v>מבטחים</v>
          </cell>
          <cell r="B234" t="str">
            <v>ספטמבר</v>
          </cell>
          <cell r="D234" t="str">
            <v xml:space="preserve">עמלות קניה ומכירה </v>
          </cell>
          <cell r="O234">
            <v>5694.76</v>
          </cell>
        </row>
        <row r="235">
          <cell r="A235" t="str">
            <v>מבטחים</v>
          </cell>
          <cell r="B235" t="str">
            <v>ספטמבר</v>
          </cell>
          <cell r="D235" t="str">
            <v xml:space="preserve">עמלות קניה ומכירה </v>
          </cell>
          <cell r="O235">
            <v>224258.41</v>
          </cell>
        </row>
        <row r="236">
          <cell r="A236" t="str">
            <v>מבטחים</v>
          </cell>
          <cell r="B236" t="str">
            <v>ספטמבר</v>
          </cell>
          <cell r="D236" t="str">
            <v xml:space="preserve">עמלות קניה ומכירה </v>
          </cell>
          <cell r="O236">
            <v>9049.1299999999992</v>
          </cell>
        </row>
        <row r="237">
          <cell r="A237" t="str">
            <v>מבטחים</v>
          </cell>
          <cell r="B237" t="str">
            <v>ספטמבר</v>
          </cell>
          <cell r="D237" t="str">
            <v xml:space="preserve">עמלות קניה ומכירה </v>
          </cell>
          <cell r="O237">
            <v>111693.14</v>
          </cell>
        </row>
        <row r="238">
          <cell r="A238" t="str">
            <v>מבטחים</v>
          </cell>
          <cell r="B238" t="str">
            <v>ספטמבר</v>
          </cell>
          <cell r="D238" t="str">
            <v xml:space="preserve">עמלות קניה ומכירה </v>
          </cell>
          <cell r="O238">
            <v>18810.810000000001</v>
          </cell>
        </row>
        <row r="239">
          <cell r="A239" t="str">
            <v>מבטחים</v>
          </cell>
          <cell r="B239" t="str">
            <v>ספטמבר</v>
          </cell>
          <cell r="D239" t="str">
            <v xml:space="preserve">עמלות קניה ומכירה </v>
          </cell>
          <cell r="O239">
            <v>42459.32</v>
          </cell>
        </row>
        <row r="240">
          <cell r="A240" t="str">
            <v>מבטחים</v>
          </cell>
          <cell r="B240" t="str">
            <v>ספטמבר</v>
          </cell>
          <cell r="D240" t="str">
            <v xml:space="preserve">עמלות קניה ומכירה </v>
          </cell>
          <cell r="O240">
            <v>3600</v>
          </cell>
        </row>
        <row r="241">
          <cell r="A241" t="str">
            <v>מבטחים</v>
          </cell>
          <cell r="B241" t="str">
            <v>ספטמבר</v>
          </cell>
          <cell r="D241" t="str">
            <v xml:space="preserve">עמלות קניה ומכירה </v>
          </cell>
          <cell r="O241">
            <v>135068.49</v>
          </cell>
        </row>
        <row r="242">
          <cell r="A242" t="str">
            <v>מבטחים</v>
          </cell>
          <cell r="B242" t="str">
            <v>ספטמבר</v>
          </cell>
          <cell r="D242" t="str">
            <v xml:space="preserve">עמלות קניה ומכירה </v>
          </cell>
          <cell r="O242">
            <v>1488588.27</v>
          </cell>
        </row>
        <row r="243">
          <cell r="A243" t="str">
            <v>מבטחים</v>
          </cell>
          <cell r="B243" t="str">
            <v>ספטמבר</v>
          </cell>
          <cell r="D243" t="str">
            <v xml:space="preserve">עמלות קניה ומכירה </v>
          </cell>
          <cell r="O243">
            <v>255210.33</v>
          </cell>
        </row>
        <row r="244">
          <cell r="A244" t="str">
            <v>מבטחים</v>
          </cell>
          <cell r="B244" t="str">
            <v>ספטמבר</v>
          </cell>
          <cell r="D244" t="str">
            <v xml:space="preserve">עמלות קניה ומכירה </v>
          </cell>
          <cell r="O244">
            <v>276280.42</v>
          </cell>
        </row>
        <row r="245">
          <cell r="A245" t="str">
            <v>מבטחים</v>
          </cell>
          <cell r="B245" t="str">
            <v>ספטמבר</v>
          </cell>
          <cell r="D245" t="str">
            <v xml:space="preserve">עמלות קניה ומכירה </v>
          </cell>
          <cell r="O245">
            <v>75803.22</v>
          </cell>
        </row>
        <row r="246">
          <cell r="A246" t="str">
            <v>מבטחים</v>
          </cell>
          <cell r="B246" t="str">
            <v>ספטמבר</v>
          </cell>
          <cell r="D246" t="str">
            <v xml:space="preserve">עמלות קניה ומכירה </v>
          </cell>
          <cell r="O246">
            <v>81929.679999999993</v>
          </cell>
        </row>
        <row r="247">
          <cell r="A247" t="str">
            <v>מבטחים</v>
          </cell>
          <cell r="B247" t="str">
            <v>ספטמבר</v>
          </cell>
          <cell r="D247" t="str">
            <v xml:space="preserve">עמלות קניה ומכירה </v>
          </cell>
          <cell r="O247">
            <v>15314.94</v>
          </cell>
        </row>
        <row r="248">
          <cell r="A248" t="str">
            <v>מבטחים</v>
          </cell>
          <cell r="B248" t="str">
            <v>ספטמבר</v>
          </cell>
          <cell r="D248" t="str">
            <v xml:space="preserve">עמלות קניה ומכירה </v>
          </cell>
          <cell r="O248">
            <v>2228.4899999999998</v>
          </cell>
        </row>
        <row r="249">
          <cell r="A249" t="str">
            <v>מבטחים</v>
          </cell>
          <cell r="B249" t="str">
            <v>ספטמבר</v>
          </cell>
          <cell r="D249" t="str">
            <v xml:space="preserve">עמלות קניה ומכירה </v>
          </cell>
          <cell r="O249">
            <v>116.72</v>
          </cell>
        </row>
        <row r="250">
          <cell r="A250" t="str">
            <v>מבטחים</v>
          </cell>
          <cell r="B250" t="str">
            <v>ספטמבר</v>
          </cell>
          <cell r="D250" t="str">
            <v xml:space="preserve">הוצאות נלוות </v>
          </cell>
          <cell r="O250">
            <v>1858575.94</v>
          </cell>
        </row>
        <row r="251">
          <cell r="A251" t="str">
            <v>מבטחים</v>
          </cell>
          <cell r="B251" t="str">
            <v>ספטמבר</v>
          </cell>
          <cell r="D251" t="str">
            <v xml:space="preserve">עמלות קניה ומכירה </v>
          </cell>
          <cell r="O251">
            <v>198605.99</v>
          </cell>
        </row>
        <row r="252">
          <cell r="A252" t="str">
            <v>מבטחים</v>
          </cell>
          <cell r="B252" t="str">
            <v>ספטמבר</v>
          </cell>
          <cell r="D252" t="str">
            <v xml:space="preserve">עמלות קניה ומכירה </v>
          </cell>
          <cell r="O252">
            <v>18560.48</v>
          </cell>
        </row>
        <row r="253">
          <cell r="A253" t="str">
            <v>מבטחים</v>
          </cell>
          <cell r="B253" t="str">
            <v>ספטמבר</v>
          </cell>
          <cell r="D253" t="str">
            <v>דמי ניהול המילטון ליין</v>
          </cell>
          <cell r="O253">
            <v>6836476.1299999999</v>
          </cell>
        </row>
        <row r="254">
          <cell r="A254" t="str">
            <v>מבטחים</v>
          </cell>
          <cell r="B254" t="str">
            <v>ספטמבר</v>
          </cell>
          <cell r="D254" t="str">
            <v xml:space="preserve">עמלות קניה ומכירה </v>
          </cell>
          <cell r="O254">
            <v>8550</v>
          </cell>
        </row>
        <row r="255">
          <cell r="A255" t="str">
            <v>מבטחים</v>
          </cell>
          <cell r="B255" t="str">
            <v>ספטמבר</v>
          </cell>
          <cell r="D255" t="str">
            <v>דמי ניהול תעודות סל סחירות בחול</v>
          </cell>
          <cell r="O255">
            <v>3327783</v>
          </cell>
        </row>
        <row r="256">
          <cell r="A256" t="str">
            <v>מבטחים</v>
          </cell>
          <cell r="B256" t="str">
            <v>ספטמבר</v>
          </cell>
          <cell r="D256" t="str">
            <v>דמי ניהול קרנות נאמנות סחירות בחול</v>
          </cell>
          <cell r="O256">
            <v>29907085</v>
          </cell>
        </row>
        <row r="257">
          <cell r="A257" t="str">
            <v>מבטחים</v>
          </cell>
          <cell r="B257" t="str">
            <v>ספטמבר</v>
          </cell>
          <cell r="D257" t="str">
            <v>דמי ניהול קרנות השקעה  לא סחירות בחול</v>
          </cell>
          <cell r="O257">
            <v>16566616</v>
          </cell>
        </row>
        <row r="258">
          <cell r="A258" t="str">
            <v>מבטחים</v>
          </cell>
          <cell r="B258" t="str">
            <v>ספטמבר</v>
          </cell>
          <cell r="D258" t="str">
            <v>דמי ניהול קרנות נאמנות לא סחירות בחול</v>
          </cell>
          <cell r="O258">
            <v>2444432</v>
          </cell>
        </row>
        <row r="259">
          <cell r="A259" t="str">
            <v>מבטחים</v>
          </cell>
          <cell r="B259" t="str">
            <v>ספטמבר</v>
          </cell>
          <cell r="D259" t="str">
            <v xml:space="preserve">הוצאות נלוות </v>
          </cell>
          <cell r="O259">
            <v>20230.599999999999</v>
          </cell>
        </row>
        <row r="260">
          <cell r="A260" t="str">
            <v>מבטחים</v>
          </cell>
          <cell r="B260" t="str">
            <v>ספטמבר</v>
          </cell>
          <cell r="D260" t="str">
            <v xml:space="preserve">הוצאות נלוות </v>
          </cell>
          <cell r="O260">
            <v>821.28</v>
          </cell>
        </row>
        <row r="261">
          <cell r="A261" t="str">
            <v>מבטחים</v>
          </cell>
          <cell r="B261" t="str">
            <v>ספטמבר</v>
          </cell>
          <cell r="D261" t="str">
            <v xml:space="preserve">הוצאות נלוות </v>
          </cell>
          <cell r="O261">
            <v>7335.54</v>
          </cell>
        </row>
        <row r="262">
          <cell r="A262" t="str">
            <v>מבטחים</v>
          </cell>
          <cell r="B262" t="str">
            <v>ספטמבר</v>
          </cell>
          <cell r="D262" t="str">
            <v xml:space="preserve">הוצאות נלוות </v>
          </cell>
          <cell r="O262">
            <v>2768.53</v>
          </cell>
        </row>
        <row r="263">
          <cell r="A263" t="str">
            <v>מבטחים</v>
          </cell>
          <cell r="B263" t="str">
            <v>ספטמבר</v>
          </cell>
          <cell r="D263" t="str">
            <v xml:space="preserve">הוצאות נלוות </v>
          </cell>
          <cell r="O263">
            <v>30315</v>
          </cell>
        </row>
        <row r="264">
          <cell r="A264" t="str">
            <v>מבטחים</v>
          </cell>
          <cell r="B264" t="str">
            <v>ספטמבר</v>
          </cell>
          <cell r="D264" t="str">
            <v xml:space="preserve">הוצאות נלוות </v>
          </cell>
          <cell r="O264">
            <v>25325.02</v>
          </cell>
        </row>
        <row r="265">
          <cell r="A265" t="str">
            <v>מבטחים</v>
          </cell>
          <cell r="B265" t="str">
            <v>ספטמבר</v>
          </cell>
          <cell r="D265" t="str">
            <v xml:space="preserve">הוצאות נלוות </v>
          </cell>
          <cell r="O265">
            <v>6414</v>
          </cell>
        </row>
        <row r="266">
          <cell r="A266" t="str">
            <v>מבטחים</v>
          </cell>
          <cell r="B266" t="str">
            <v>ספטמבר</v>
          </cell>
          <cell r="D266" t="str">
            <v xml:space="preserve">הוצאות נלוות </v>
          </cell>
          <cell r="O266">
            <v>2551</v>
          </cell>
        </row>
        <row r="267">
          <cell r="A267" t="str">
            <v>מבטחים</v>
          </cell>
          <cell r="B267" t="str">
            <v>ספטמבר</v>
          </cell>
          <cell r="D267" t="str">
            <v xml:space="preserve">הוצאות נלוות </v>
          </cell>
          <cell r="O267">
            <v>18000</v>
          </cell>
        </row>
        <row r="268">
          <cell r="A268" t="str">
            <v>מבטחים</v>
          </cell>
          <cell r="B268" t="str">
            <v>ספטמבר</v>
          </cell>
          <cell r="D268" t="str">
            <v xml:space="preserve">הוצאות נלוות </v>
          </cell>
          <cell r="O268">
            <v>19385.09</v>
          </cell>
        </row>
        <row r="269">
          <cell r="A269" t="str">
            <v>מבטחים</v>
          </cell>
          <cell r="B269" t="str">
            <v>ספטמבר</v>
          </cell>
          <cell r="D269" t="str">
            <v xml:space="preserve">הוצאות נלוות </v>
          </cell>
          <cell r="O269">
            <v>22504</v>
          </cell>
        </row>
        <row r="270">
          <cell r="A270" t="str">
            <v>מבטחים</v>
          </cell>
          <cell r="B270" t="str">
            <v>ספטמבר</v>
          </cell>
          <cell r="D270" t="str">
            <v xml:space="preserve">הוצאות נלוות </v>
          </cell>
          <cell r="O270">
            <v>173764.93</v>
          </cell>
        </row>
        <row r="271">
          <cell r="A271" t="str">
            <v>מבטחים</v>
          </cell>
          <cell r="B271" t="str">
            <v>ספטמבר</v>
          </cell>
          <cell r="D271" t="str">
            <v xml:space="preserve">דמי משמורת </v>
          </cell>
          <cell r="O271">
            <v>516943.21</v>
          </cell>
        </row>
        <row r="272">
          <cell r="A272" t="str">
            <v>מבטחים</v>
          </cell>
          <cell r="B272" t="str">
            <v>ספטמבר</v>
          </cell>
          <cell r="D272" t="str">
            <v xml:space="preserve">דמי משמורת </v>
          </cell>
          <cell r="O272">
            <v>15085.73</v>
          </cell>
        </row>
        <row r="273">
          <cell r="A273" t="str">
            <v>קגמ</v>
          </cell>
          <cell r="B273" t="str">
            <v>ספטמבר</v>
          </cell>
          <cell r="D273" t="str">
            <v xml:space="preserve">הוצאות נדלן </v>
          </cell>
          <cell r="O273">
            <v>0</v>
          </cell>
        </row>
        <row r="274">
          <cell r="A274" t="str">
            <v>קגמ</v>
          </cell>
          <cell r="B274" t="str">
            <v>ספטמבר</v>
          </cell>
          <cell r="D274" t="str">
            <v xml:space="preserve">עמלות קניה ומכירה </v>
          </cell>
          <cell r="O274">
            <v>237.5</v>
          </cell>
        </row>
        <row r="275">
          <cell r="A275" t="str">
            <v>קגמ</v>
          </cell>
          <cell r="B275" t="str">
            <v>ספטמבר</v>
          </cell>
          <cell r="D275" t="str">
            <v xml:space="preserve">הוצאות נלוות </v>
          </cell>
          <cell r="O275">
            <v>345.04</v>
          </cell>
        </row>
        <row r="276">
          <cell r="A276" t="str">
            <v>קגמ</v>
          </cell>
          <cell r="B276" t="str">
            <v>ספטמבר</v>
          </cell>
          <cell r="D276" t="str">
            <v xml:space="preserve">עמלות קניה ומכירה </v>
          </cell>
          <cell r="O276">
            <v>32315.57</v>
          </cell>
        </row>
        <row r="277">
          <cell r="A277" t="str">
            <v>קגמ</v>
          </cell>
          <cell r="B277" t="str">
            <v>ספטמבר</v>
          </cell>
          <cell r="D277" t="str">
            <v xml:space="preserve">עמלות קניה ומכירה </v>
          </cell>
          <cell r="O277">
            <v>152226.54999999999</v>
          </cell>
        </row>
        <row r="278">
          <cell r="A278" t="str">
            <v>קגמ</v>
          </cell>
          <cell r="B278" t="str">
            <v>ספטמבר</v>
          </cell>
          <cell r="D278" t="str">
            <v xml:space="preserve">עמלות קניה ומכירה </v>
          </cell>
          <cell r="O278">
            <v>16700.080000000002</v>
          </cell>
        </row>
        <row r="279">
          <cell r="A279" t="str">
            <v>קגמ</v>
          </cell>
          <cell r="B279" t="str">
            <v>ספטמבר</v>
          </cell>
          <cell r="D279" t="str">
            <v xml:space="preserve">עמלות קניה ומכירה </v>
          </cell>
          <cell r="O279">
            <v>12410.2</v>
          </cell>
        </row>
        <row r="280">
          <cell r="A280" t="str">
            <v>קגמ</v>
          </cell>
          <cell r="B280" t="str">
            <v>ספטמבר</v>
          </cell>
          <cell r="D280" t="str">
            <v xml:space="preserve">עמלות קניה ומכירה </v>
          </cell>
          <cell r="O280">
            <v>1397.02</v>
          </cell>
        </row>
        <row r="281">
          <cell r="A281" t="str">
            <v>קגמ</v>
          </cell>
          <cell r="B281" t="str">
            <v>ספטמבר</v>
          </cell>
          <cell r="D281" t="str">
            <v xml:space="preserve">עמלות קניה ומכירה </v>
          </cell>
          <cell r="O281">
            <v>86995.1</v>
          </cell>
        </row>
        <row r="282">
          <cell r="A282" t="str">
            <v>קגמ</v>
          </cell>
          <cell r="B282" t="str">
            <v>ספטמבר</v>
          </cell>
          <cell r="D282" t="str">
            <v xml:space="preserve">עמלות קניה ומכירה </v>
          </cell>
          <cell r="O282">
            <v>2463.84</v>
          </cell>
        </row>
        <row r="283">
          <cell r="A283" t="str">
            <v>קגמ</v>
          </cell>
          <cell r="B283" t="str">
            <v>ספטמבר</v>
          </cell>
          <cell r="D283" t="str">
            <v xml:space="preserve">עמלות קניה ומכירה </v>
          </cell>
          <cell r="O283">
            <v>38240.769999999997</v>
          </cell>
        </row>
        <row r="284">
          <cell r="A284" t="str">
            <v>קגמ</v>
          </cell>
          <cell r="B284" t="str">
            <v>ספטמבר</v>
          </cell>
          <cell r="D284" t="str">
            <v xml:space="preserve">עמלות קניה ומכירה </v>
          </cell>
          <cell r="O284">
            <v>6810.04</v>
          </cell>
        </row>
        <row r="285">
          <cell r="A285" t="str">
            <v>קגמ</v>
          </cell>
          <cell r="B285" t="str">
            <v>ספטמבר</v>
          </cell>
          <cell r="D285" t="str">
            <v xml:space="preserve">עמלות קניה ומכירה </v>
          </cell>
          <cell r="O285">
            <v>15545.85</v>
          </cell>
        </row>
        <row r="286">
          <cell r="A286" t="str">
            <v>קגמ</v>
          </cell>
          <cell r="B286" t="str">
            <v>ספטמבר</v>
          </cell>
          <cell r="D286" t="str">
            <v xml:space="preserve">עמלות קניה ומכירה </v>
          </cell>
          <cell r="O286">
            <v>1200</v>
          </cell>
        </row>
        <row r="287">
          <cell r="A287" t="str">
            <v>קגמ</v>
          </cell>
          <cell r="B287" t="str">
            <v>ספטמבר</v>
          </cell>
          <cell r="D287" t="str">
            <v xml:space="preserve">עמלות קניה ומכירה </v>
          </cell>
          <cell r="O287">
            <v>44967.35</v>
          </cell>
        </row>
        <row r="288">
          <cell r="A288" t="str">
            <v>קגמ</v>
          </cell>
          <cell r="B288" t="str">
            <v>ספטמבר</v>
          </cell>
          <cell r="D288" t="str">
            <v xml:space="preserve">עמלות קניה ומכירה </v>
          </cell>
          <cell r="O288">
            <v>530822.35</v>
          </cell>
        </row>
        <row r="289">
          <cell r="A289" t="str">
            <v>קגמ</v>
          </cell>
          <cell r="B289" t="str">
            <v>ספטמבר</v>
          </cell>
          <cell r="D289" t="str">
            <v xml:space="preserve">עמלות קניה ומכירה </v>
          </cell>
          <cell r="O289">
            <v>84261.43</v>
          </cell>
        </row>
        <row r="290">
          <cell r="A290" t="str">
            <v>קגמ</v>
          </cell>
          <cell r="B290" t="str">
            <v>ספטמבר</v>
          </cell>
          <cell r="D290" t="str">
            <v xml:space="preserve">עמלות קניה ומכירה </v>
          </cell>
          <cell r="O290">
            <v>64025.34</v>
          </cell>
        </row>
        <row r="291">
          <cell r="A291" t="str">
            <v>קגמ</v>
          </cell>
          <cell r="B291" t="str">
            <v>ספטמבר</v>
          </cell>
          <cell r="D291" t="str">
            <v xml:space="preserve">עמלות קניה ומכירה </v>
          </cell>
          <cell r="O291">
            <v>9465.1200000000008</v>
          </cell>
        </row>
        <row r="292">
          <cell r="A292" t="str">
            <v>קגמ</v>
          </cell>
          <cell r="B292" t="str">
            <v>ספטמבר</v>
          </cell>
          <cell r="D292" t="str">
            <v xml:space="preserve">עמלות קניה ומכירה </v>
          </cell>
          <cell r="O292">
            <v>15243.61</v>
          </cell>
        </row>
        <row r="293">
          <cell r="A293" t="str">
            <v>קגמ</v>
          </cell>
          <cell r="B293" t="str">
            <v>ספטמבר</v>
          </cell>
          <cell r="D293" t="str">
            <v xml:space="preserve">עמלות קניה ומכירה </v>
          </cell>
          <cell r="O293">
            <v>5327.53</v>
          </cell>
        </row>
        <row r="294">
          <cell r="A294" t="str">
            <v>קגמ</v>
          </cell>
          <cell r="B294" t="str">
            <v>ספטמבר</v>
          </cell>
          <cell r="D294" t="str">
            <v xml:space="preserve">עמלות קניה ומכירה </v>
          </cell>
          <cell r="O294">
            <v>742.83</v>
          </cell>
        </row>
        <row r="295">
          <cell r="A295" t="str">
            <v>קגמ</v>
          </cell>
          <cell r="B295" t="str">
            <v>ספטמבר</v>
          </cell>
          <cell r="D295" t="str">
            <v xml:space="preserve">עמלות קניה ומכירה </v>
          </cell>
          <cell r="O295">
            <v>116.72</v>
          </cell>
        </row>
        <row r="296">
          <cell r="A296" t="str">
            <v>קגמ</v>
          </cell>
          <cell r="B296" t="str">
            <v>ספטמבר</v>
          </cell>
          <cell r="D296" t="str">
            <v xml:space="preserve">הוצאות נלוות </v>
          </cell>
          <cell r="O296">
            <v>488482.01</v>
          </cell>
        </row>
        <row r="297">
          <cell r="A297" t="str">
            <v>קגמ</v>
          </cell>
          <cell r="B297" t="str">
            <v>ספטמבר</v>
          </cell>
          <cell r="D297" t="str">
            <v xml:space="preserve">עמלות קניה ומכירה </v>
          </cell>
          <cell r="O297">
            <v>64066.44</v>
          </cell>
        </row>
        <row r="298">
          <cell r="A298" t="str">
            <v>קגמ</v>
          </cell>
          <cell r="B298" t="str">
            <v>ספטמבר</v>
          </cell>
          <cell r="D298" t="str">
            <v xml:space="preserve">עמלות קניה ומכירה </v>
          </cell>
          <cell r="O298">
            <v>4483.68</v>
          </cell>
        </row>
        <row r="299">
          <cell r="A299" t="str">
            <v>קגמ</v>
          </cell>
          <cell r="B299" t="str">
            <v>ספטמבר</v>
          </cell>
          <cell r="D299" t="str">
            <v>דמי ניהול המילטון ליין</v>
          </cell>
          <cell r="O299">
            <v>1860778.61</v>
          </cell>
        </row>
        <row r="300">
          <cell r="A300" t="str">
            <v>קגמ</v>
          </cell>
          <cell r="B300" t="str">
            <v>ספטמבר</v>
          </cell>
          <cell r="D300" t="str">
            <v xml:space="preserve">עמלות קניה ומכירה </v>
          </cell>
          <cell r="O300">
            <v>2850</v>
          </cell>
        </row>
        <row r="301">
          <cell r="A301" t="str">
            <v>קגמ</v>
          </cell>
          <cell r="B301" t="str">
            <v>ספטמבר</v>
          </cell>
          <cell r="D301" t="str">
            <v>דמי ניהול תעודות סל סחירות בחול</v>
          </cell>
          <cell r="O301">
            <v>1207364</v>
          </cell>
        </row>
        <row r="302">
          <cell r="A302" t="str">
            <v>קגמ</v>
          </cell>
          <cell r="B302" t="str">
            <v>ספטמבר</v>
          </cell>
          <cell r="D302" t="str">
            <v>דמי ניהול קרנות נאמנות סחירות בחול</v>
          </cell>
          <cell r="O302">
            <v>10604425</v>
          </cell>
        </row>
        <row r="303">
          <cell r="A303" t="str">
            <v>קגמ</v>
          </cell>
          <cell r="B303" t="str">
            <v>ספטמבר</v>
          </cell>
          <cell r="D303" t="str">
            <v>דמי ניהול קרנות השקעה  לא סחירות בחול</v>
          </cell>
          <cell r="O303">
            <v>5640575</v>
          </cell>
        </row>
        <row r="304">
          <cell r="A304" t="str">
            <v>קגמ</v>
          </cell>
          <cell r="B304" t="str">
            <v>ספטמבר</v>
          </cell>
          <cell r="D304" t="str">
            <v>דמי ניהול קרנות נאמנות לא סחירות בחול</v>
          </cell>
          <cell r="O304">
            <v>828065</v>
          </cell>
        </row>
        <row r="305">
          <cell r="A305" t="str">
            <v>קגמ</v>
          </cell>
          <cell r="B305" t="str">
            <v>ספטמבר</v>
          </cell>
          <cell r="D305" t="str">
            <v xml:space="preserve">הוצאות נלוות </v>
          </cell>
          <cell r="O305">
            <v>6732.51</v>
          </cell>
        </row>
        <row r="306">
          <cell r="A306" t="str">
            <v>קגמ</v>
          </cell>
          <cell r="B306" t="str">
            <v>ספטמבר</v>
          </cell>
          <cell r="D306" t="str">
            <v xml:space="preserve">הוצאות נלוות </v>
          </cell>
          <cell r="O306">
            <v>292.32</v>
          </cell>
        </row>
        <row r="307">
          <cell r="A307" t="str">
            <v>קגמ</v>
          </cell>
          <cell r="B307" t="str">
            <v>ספטמבר</v>
          </cell>
          <cell r="D307" t="str">
            <v xml:space="preserve">הוצאות נלוות </v>
          </cell>
          <cell r="O307">
            <v>1694.24</v>
          </cell>
        </row>
        <row r="308">
          <cell r="A308" t="str">
            <v>קגמ</v>
          </cell>
          <cell r="B308" t="str">
            <v>ספטמבר</v>
          </cell>
          <cell r="D308" t="str">
            <v xml:space="preserve">הוצאות נלוות </v>
          </cell>
          <cell r="O308">
            <v>881.6</v>
          </cell>
        </row>
        <row r="309">
          <cell r="A309" t="str">
            <v>קגמ</v>
          </cell>
          <cell r="B309" t="str">
            <v>ספטמבר</v>
          </cell>
          <cell r="D309" t="str">
            <v xml:space="preserve">הוצאות נלוות </v>
          </cell>
          <cell r="O309">
            <v>10802</v>
          </cell>
        </row>
        <row r="310">
          <cell r="A310" t="str">
            <v>קגמ</v>
          </cell>
          <cell r="B310" t="str">
            <v>ספטמבר</v>
          </cell>
          <cell r="D310" t="str">
            <v xml:space="preserve">הוצאות נלוות </v>
          </cell>
          <cell r="O310">
            <v>11108.86</v>
          </cell>
        </row>
        <row r="311">
          <cell r="A311" t="str">
            <v>קגמ</v>
          </cell>
          <cell r="B311" t="str">
            <v>ספטמבר</v>
          </cell>
          <cell r="D311" t="str">
            <v xml:space="preserve">הוצאות נלוות </v>
          </cell>
          <cell r="O311">
            <v>2167</v>
          </cell>
        </row>
        <row r="312">
          <cell r="A312" t="str">
            <v>קגמ</v>
          </cell>
          <cell r="B312" t="str">
            <v>ספטמבר</v>
          </cell>
          <cell r="D312" t="str">
            <v xml:space="preserve">הוצאות נלוות </v>
          </cell>
          <cell r="O312">
            <v>870</v>
          </cell>
        </row>
        <row r="313">
          <cell r="A313" t="str">
            <v>קגמ</v>
          </cell>
          <cell r="B313" t="str">
            <v>ספטמבר</v>
          </cell>
          <cell r="D313" t="str">
            <v xml:space="preserve">הוצאות נלוות </v>
          </cell>
          <cell r="O313">
            <v>6000</v>
          </cell>
        </row>
        <row r="314">
          <cell r="A314" t="str">
            <v>קגמ</v>
          </cell>
          <cell r="B314" t="str">
            <v>ספטמבר</v>
          </cell>
          <cell r="D314" t="str">
            <v xml:space="preserve">הוצאות נלוות </v>
          </cell>
          <cell r="O314">
            <v>8300.5400000000009</v>
          </cell>
        </row>
        <row r="315">
          <cell r="A315" t="str">
            <v>קגמ</v>
          </cell>
          <cell r="B315" t="str">
            <v>ספטמבר</v>
          </cell>
          <cell r="D315" t="str">
            <v xml:space="preserve">הוצאות נלוות </v>
          </cell>
          <cell r="O315">
            <v>11252</v>
          </cell>
        </row>
        <row r="316">
          <cell r="A316" t="str">
            <v>קגמ</v>
          </cell>
          <cell r="B316" t="str">
            <v>ספטמבר</v>
          </cell>
          <cell r="D316" t="str">
            <v xml:space="preserve">הוצאות נלוות </v>
          </cell>
          <cell r="O316">
            <v>50092.88</v>
          </cell>
        </row>
        <row r="317">
          <cell r="A317" t="str">
            <v>קגמ</v>
          </cell>
          <cell r="B317" t="str">
            <v>ספטמבר</v>
          </cell>
          <cell r="D317" t="str">
            <v xml:space="preserve">דמי משמורת </v>
          </cell>
          <cell r="O317">
            <v>463862.18</v>
          </cell>
        </row>
        <row r="318">
          <cell r="A318" t="str">
            <v>קגמ</v>
          </cell>
          <cell r="B318" t="str">
            <v>ספטמבר</v>
          </cell>
          <cell r="D318" t="str">
            <v xml:space="preserve">דמי משמורת </v>
          </cell>
          <cell r="O318">
            <v>882.83</v>
          </cell>
        </row>
        <row r="319">
          <cell r="A319" t="str">
            <v>מקפת</v>
          </cell>
          <cell r="B319" t="str">
            <v>ספטמבר</v>
          </cell>
          <cell r="D319" t="str">
            <v xml:space="preserve">הוצאות נדלן </v>
          </cell>
          <cell r="O319">
            <v>21133</v>
          </cell>
        </row>
        <row r="320">
          <cell r="A320" t="str">
            <v>מקפת</v>
          </cell>
          <cell r="B320" t="str">
            <v>ספטמבר</v>
          </cell>
          <cell r="D320" t="str">
            <v xml:space="preserve">עמלות קניה ומכירה </v>
          </cell>
          <cell r="O320">
            <v>190</v>
          </cell>
        </row>
        <row r="321">
          <cell r="A321" t="str">
            <v>מקפת</v>
          </cell>
          <cell r="B321" t="str">
            <v>ספטמבר</v>
          </cell>
          <cell r="D321" t="str">
            <v xml:space="preserve">הוצאות נלוות </v>
          </cell>
          <cell r="O321">
            <v>433.56</v>
          </cell>
        </row>
        <row r="322">
          <cell r="A322" t="str">
            <v>מקפת</v>
          </cell>
          <cell r="B322" t="str">
            <v>ספטמבר</v>
          </cell>
          <cell r="D322" t="str">
            <v xml:space="preserve">עמלות קניה ומכירה </v>
          </cell>
          <cell r="O322">
            <v>59348.55</v>
          </cell>
        </row>
        <row r="323">
          <cell r="A323" t="str">
            <v>מקפת</v>
          </cell>
          <cell r="B323" t="str">
            <v>ספטמבר</v>
          </cell>
          <cell r="D323" t="str">
            <v xml:space="preserve">עמלות קניה ומכירה </v>
          </cell>
          <cell r="O323">
            <v>65131.69</v>
          </cell>
        </row>
        <row r="324">
          <cell r="A324" t="str">
            <v>מקפת</v>
          </cell>
          <cell r="B324" t="str">
            <v>ספטמבר</v>
          </cell>
          <cell r="D324" t="str">
            <v xml:space="preserve">עמלות קניה ומכירה </v>
          </cell>
          <cell r="O324">
            <v>43191.199999999997</v>
          </cell>
        </row>
        <row r="325">
          <cell r="A325" t="str">
            <v>מקפת</v>
          </cell>
          <cell r="B325" t="str">
            <v>ספטמבר</v>
          </cell>
          <cell r="D325" t="str">
            <v xml:space="preserve">עמלות קניה ומכירה </v>
          </cell>
          <cell r="O325">
            <v>6349.32</v>
          </cell>
        </row>
        <row r="326">
          <cell r="A326" t="str">
            <v>מקפת</v>
          </cell>
          <cell r="B326" t="str">
            <v>ספטמבר</v>
          </cell>
          <cell r="D326" t="str">
            <v xml:space="preserve">עמלות קניה ומכירה </v>
          </cell>
          <cell r="O326">
            <v>12149.98</v>
          </cell>
        </row>
        <row r="327">
          <cell r="A327" t="str">
            <v>מקפת</v>
          </cell>
          <cell r="B327" t="str">
            <v>ספטמבר</v>
          </cell>
          <cell r="D327" t="str">
            <v xml:space="preserve">עמלות קניה ומכירה </v>
          </cell>
          <cell r="O327">
            <v>3065.3</v>
          </cell>
        </row>
        <row r="328">
          <cell r="A328" t="str">
            <v>מקפת</v>
          </cell>
          <cell r="B328" t="str">
            <v>ספטמבר</v>
          </cell>
          <cell r="D328" t="str">
            <v xml:space="preserve">עמלות קניה ומכירה </v>
          </cell>
          <cell r="O328">
            <v>85887.42</v>
          </cell>
        </row>
        <row r="329">
          <cell r="A329" t="str">
            <v>מקפת</v>
          </cell>
          <cell r="B329" t="str">
            <v>ספטמבר</v>
          </cell>
          <cell r="D329" t="str">
            <v xml:space="preserve">עמלות קניה ומכירה </v>
          </cell>
          <cell r="O329">
            <v>2842.61</v>
          </cell>
        </row>
        <row r="330">
          <cell r="A330" t="str">
            <v>מקפת</v>
          </cell>
          <cell r="B330" t="str">
            <v>ספטמבר</v>
          </cell>
          <cell r="D330" t="str">
            <v xml:space="preserve">עמלות קניה ומכירה </v>
          </cell>
          <cell r="O330">
            <v>33853.980000000003</v>
          </cell>
        </row>
        <row r="331">
          <cell r="A331" t="str">
            <v>מקפת</v>
          </cell>
          <cell r="B331" t="str">
            <v>ספטמבר</v>
          </cell>
          <cell r="D331" t="str">
            <v xml:space="preserve">עמלות קניה ומכירה </v>
          </cell>
          <cell r="O331">
            <v>5528.9</v>
          </cell>
        </row>
        <row r="332">
          <cell r="A332" t="str">
            <v>מקפת</v>
          </cell>
          <cell r="B332" t="str">
            <v>ספטמבר</v>
          </cell>
          <cell r="D332" t="str">
            <v xml:space="preserve">עמלות קניה ומכירה </v>
          </cell>
          <cell r="O332">
            <v>12833.36</v>
          </cell>
        </row>
        <row r="333">
          <cell r="A333" t="str">
            <v>מקפת</v>
          </cell>
          <cell r="B333" t="str">
            <v>ספטמבר</v>
          </cell>
          <cell r="D333" t="str">
            <v xml:space="preserve">עמלות קניה ומכירה </v>
          </cell>
          <cell r="O333">
            <v>1200</v>
          </cell>
        </row>
        <row r="334">
          <cell r="A334" t="str">
            <v>מקפת</v>
          </cell>
          <cell r="B334" t="str">
            <v>ספטמבר</v>
          </cell>
          <cell r="D334" t="str">
            <v xml:space="preserve">עמלות קניה ומכירה </v>
          </cell>
          <cell r="O334">
            <v>42642.36</v>
          </cell>
        </row>
        <row r="335">
          <cell r="A335" t="str">
            <v>מקפת</v>
          </cell>
          <cell r="B335" t="str">
            <v>ספטמבר</v>
          </cell>
          <cell r="D335" t="str">
            <v xml:space="preserve">עמלות קניה ומכירה </v>
          </cell>
          <cell r="O335">
            <v>442649.59</v>
          </cell>
        </row>
        <row r="336">
          <cell r="A336" t="str">
            <v>מקפת</v>
          </cell>
          <cell r="B336" t="str">
            <v>ספטמבר</v>
          </cell>
          <cell r="D336" t="str">
            <v xml:space="preserve">עמלות קניה ומכירה </v>
          </cell>
          <cell r="O336">
            <v>80341.8</v>
          </cell>
        </row>
        <row r="337">
          <cell r="A337" t="str">
            <v>מקפת</v>
          </cell>
          <cell r="B337" t="str">
            <v>ספטמבר</v>
          </cell>
          <cell r="D337" t="str">
            <v xml:space="preserve">עמלות קניה ומכירה </v>
          </cell>
          <cell r="O337">
            <v>90934.53</v>
          </cell>
        </row>
        <row r="338">
          <cell r="A338" t="str">
            <v>מקפת</v>
          </cell>
          <cell r="B338" t="str">
            <v>ספטמבר</v>
          </cell>
          <cell r="D338" t="str">
            <v xml:space="preserve">עמלות קניה ומכירה </v>
          </cell>
          <cell r="O338">
            <v>23425.88</v>
          </cell>
        </row>
        <row r="339">
          <cell r="A339" t="str">
            <v>מקפת</v>
          </cell>
          <cell r="B339" t="str">
            <v>ספטמבר</v>
          </cell>
          <cell r="D339" t="str">
            <v xml:space="preserve">עמלות קניה ומכירה </v>
          </cell>
          <cell r="O339">
            <v>26487.48</v>
          </cell>
        </row>
        <row r="340">
          <cell r="A340" t="str">
            <v>מקפת</v>
          </cell>
          <cell r="B340" t="str">
            <v>ספטמבר</v>
          </cell>
          <cell r="D340" t="str">
            <v xml:space="preserve">עמלות קניה ומכירה </v>
          </cell>
          <cell r="O340">
            <v>4644.46</v>
          </cell>
        </row>
        <row r="341">
          <cell r="A341" t="str">
            <v>מקפת</v>
          </cell>
          <cell r="B341" t="str">
            <v>ספטמבר</v>
          </cell>
          <cell r="D341" t="str">
            <v xml:space="preserve">עמלות קניה ומכירה </v>
          </cell>
          <cell r="O341">
            <v>742.83</v>
          </cell>
        </row>
        <row r="342">
          <cell r="A342" t="str">
            <v>מקפת</v>
          </cell>
          <cell r="B342" t="str">
            <v>ספטמבר</v>
          </cell>
          <cell r="D342" t="str">
            <v xml:space="preserve">עמלות קניה ומכירה </v>
          </cell>
          <cell r="O342">
            <v>116.72</v>
          </cell>
        </row>
        <row r="343">
          <cell r="A343" t="str">
            <v>מקפת</v>
          </cell>
          <cell r="B343" t="str">
            <v>ספטמבר</v>
          </cell>
          <cell r="D343" t="str">
            <v xml:space="preserve">הוצאות נלוות </v>
          </cell>
          <cell r="O343">
            <v>488401.58</v>
          </cell>
        </row>
        <row r="344">
          <cell r="A344" t="str">
            <v>מקפת</v>
          </cell>
          <cell r="B344" t="str">
            <v>ספטמבר</v>
          </cell>
          <cell r="D344" t="str">
            <v xml:space="preserve">עמלות קניה ומכירה </v>
          </cell>
          <cell r="O344">
            <v>64066.44</v>
          </cell>
        </row>
        <row r="345">
          <cell r="A345" t="str">
            <v>מקפת</v>
          </cell>
          <cell r="B345" t="str">
            <v>ספטמבר</v>
          </cell>
          <cell r="D345" t="str">
            <v xml:space="preserve">עמלות קניה ומכירה </v>
          </cell>
          <cell r="O345">
            <v>7613.38</v>
          </cell>
        </row>
        <row r="346">
          <cell r="A346" t="str">
            <v>מקפת</v>
          </cell>
          <cell r="B346" t="str">
            <v>ספטמבר</v>
          </cell>
          <cell r="D346" t="str">
            <v>דמי ניהול המילטון ליין</v>
          </cell>
          <cell r="O346">
            <v>1991198.61</v>
          </cell>
        </row>
        <row r="347">
          <cell r="A347" t="str">
            <v>מקפת</v>
          </cell>
          <cell r="B347" t="str">
            <v>ספטמבר</v>
          </cell>
          <cell r="D347" t="str">
            <v xml:space="preserve">עמלות קניה ומכירה </v>
          </cell>
          <cell r="O347">
            <v>2850</v>
          </cell>
        </row>
        <row r="348">
          <cell r="A348" t="str">
            <v>מקפת</v>
          </cell>
          <cell r="B348" t="str">
            <v>ספטמבר</v>
          </cell>
          <cell r="D348" t="str">
            <v>דמי ניהול תעודות סל סחירות בחול</v>
          </cell>
          <cell r="O348">
            <v>982650</v>
          </cell>
        </row>
        <row r="349">
          <cell r="A349" t="str">
            <v>מקפת</v>
          </cell>
          <cell r="B349" t="str">
            <v>ספטמבר</v>
          </cell>
          <cell r="D349" t="str">
            <v>דמי ניהול קרנות נאמנות סחירות בחול</v>
          </cell>
          <cell r="O349">
            <v>8914610</v>
          </cell>
        </row>
        <row r="350">
          <cell r="A350" t="str">
            <v>מקפת</v>
          </cell>
          <cell r="B350" t="str">
            <v>ספטמבר</v>
          </cell>
          <cell r="D350" t="str">
            <v>דמי ניהול קרנות השקעה  לא סחירות בחול</v>
          </cell>
          <cell r="O350">
            <v>5682855</v>
          </cell>
        </row>
        <row r="351">
          <cell r="A351" t="str">
            <v>מקפת</v>
          </cell>
          <cell r="B351" t="str">
            <v>ספטמבר</v>
          </cell>
          <cell r="D351" t="str">
            <v>דמי ניהול קרנות נאמנות לא סחירות בחול</v>
          </cell>
          <cell r="O351">
            <v>758337</v>
          </cell>
        </row>
        <row r="352">
          <cell r="A352" t="str">
            <v>מקפת</v>
          </cell>
          <cell r="B352" t="str">
            <v>ספטמבר</v>
          </cell>
          <cell r="D352" t="str">
            <v xml:space="preserve">הוצאות נלוות </v>
          </cell>
          <cell r="O352">
            <v>7045.09</v>
          </cell>
        </row>
        <row r="353">
          <cell r="A353" t="str">
            <v>מקפת</v>
          </cell>
          <cell r="B353" t="str">
            <v>ספטמבר</v>
          </cell>
          <cell r="D353" t="str">
            <v xml:space="preserve">הוצאות נלוות </v>
          </cell>
          <cell r="O353">
            <v>236.64</v>
          </cell>
        </row>
        <row r="354">
          <cell r="A354" t="str">
            <v>מקפת</v>
          </cell>
          <cell r="B354" t="str">
            <v>ספטמבר</v>
          </cell>
          <cell r="D354" t="str">
            <v xml:space="preserve">הוצאות נלוות </v>
          </cell>
          <cell r="O354">
            <v>2213.42</v>
          </cell>
        </row>
        <row r="355">
          <cell r="A355" t="str">
            <v>מקפת</v>
          </cell>
          <cell r="B355" t="str">
            <v>ספטמבר</v>
          </cell>
          <cell r="D355" t="str">
            <v xml:space="preserve">הוצאות נלוות </v>
          </cell>
          <cell r="O355">
            <v>108657.60000000001</v>
          </cell>
        </row>
        <row r="356">
          <cell r="A356" t="str">
            <v>מקפת</v>
          </cell>
          <cell r="B356" t="str">
            <v>ספטמבר</v>
          </cell>
          <cell r="D356" t="str">
            <v xml:space="preserve">הוצאות נלוות </v>
          </cell>
          <cell r="O356">
            <v>9691</v>
          </cell>
        </row>
        <row r="357">
          <cell r="A357" t="str">
            <v>מקפת</v>
          </cell>
          <cell r="B357" t="str">
            <v>ספטמבר</v>
          </cell>
          <cell r="D357" t="str">
            <v xml:space="preserve">הוצאות נלוות </v>
          </cell>
          <cell r="O357">
            <v>9889.4</v>
          </cell>
        </row>
        <row r="358">
          <cell r="A358" t="str">
            <v>מקפת</v>
          </cell>
          <cell r="B358" t="str">
            <v>ספטמבר</v>
          </cell>
          <cell r="D358" t="str">
            <v xml:space="preserve">הוצאות נלוות </v>
          </cell>
          <cell r="O358">
            <v>2070</v>
          </cell>
        </row>
        <row r="359">
          <cell r="A359" t="str">
            <v>מקפת</v>
          </cell>
          <cell r="B359" t="str">
            <v>ספטמבר</v>
          </cell>
          <cell r="D359" t="str">
            <v xml:space="preserve">הוצאות נלוות </v>
          </cell>
          <cell r="O359">
            <v>872</v>
          </cell>
        </row>
        <row r="360">
          <cell r="A360" t="str">
            <v>מקפת</v>
          </cell>
          <cell r="B360" t="str">
            <v>ספטמבר</v>
          </cell>
          <cell r="D360" t="str">
            <v xml:space="preserve">הוצאות נלוות </v>
          </cell>
          <cell r="O360">
            <v>6000</v>
          </cell>
        </row>
        <row r="361">
          <cell r="A361" t="str">
            <v>מקפת</v>
          </cell>
          <cell r="B361" t="str">
            <v>ספטמבר</v>
          </cell>
          <cell r="D361" t="str">
            <v xml:space="preserve">הוצאות נלוות </v>
          </cell>
          <cell r="O361">
            <v>8300.5400000000009</v>
          </cell>
        </row>
        <row r="362">
          <cell r="A362" t="str">
            <v>מקפת</v>
          </cell>
          <cell r="B362" t="str">
            <v>ספטמבר</v>
          </cell>
          <cell r="D362" t="str">
            <v xml:space="preserve">הוצאות נלוות </v>
          </cell>
          <cell r="O362">
            <v>11252</v>
          </cell>
        </row>
        <row r="363">
          <cell r="A363" t="str">
            <v>מקפת</v>
          </cell>
          <cell r="B363" t="str">
            <v>ספטמבר</v>
          </cell>
          <cell r="D363" t="str">
            <v xml:space="preserve">הוצאות נלוות </v>
          </cell>
          <cell r="O363">
            <v>54571.87</v>
          </cell>
        </row>
        <row r="364">
          <cell r="A364" t="str">
            <v>מקפת</v>
          </cell>
          <cell r="B364" t="str">
            <v>ספטמבר</v>
          </cell>
          <cell r="D364" t="str">
            <v xml:space="preserve">דמי משמורת </v>
          </cell>
          <cell r="O364">
            <v>478860.82</v>
          </cell>
        </row>
        <row r="365">
          <cell r="A365" t="str">
            <v>מקפת</v>
          </cell>
          <cell r="B365" t="str">
            <v>ספטמבר</v>
          </cell>
          <cell r="D365" t="str">
            <v xml:space="preserve">דמי משמורת </v>
          </cell>
          <cell r="O365">
            <v>4243.34</v>
          </cell>
        </row>
        <row r="366">
          <cell r="A366" t="str">
            <v>בנין</v>
          </cell>
          <cell r="B366" t="str">
            <v>ספטמבר</v>
          </cell>
          <cell r="D366" t="str">
            <v xml:space="preserve">הוצאות נדלן </v>
          </cell>
          <cell r="O366">
            <v>141163.12</v>
          </cell>
        </row>
        <row r="367">
          <cell r="A367" t="str">
            <v>בנין</v>
          </cell>
          <cell r="B367" t="str">
            <v>ספטמבר</v>
          </cell>
          <cell r="D367" t="str">
            <v xml:space="preserve">הוצאות נדלן </v>
          </cell>
          <cell r="O367">
            <v>141926.15</v>
          </cell>
        </row>
        <row r="368">
          <cell r="A368" t="str">
            <v>בנין</v>
          </cell>
          <cell r="B368" t="str">
            <v>ספטמבר</v>
          </cell>
          <cell r="D368" t="str">
            <v xml:space="preserve">הוצאות נדלן </v>
          </cell>
          <cell r="O368">
            <v>4452</v>
          </cell>
        </row>
        <row r="369">
          <cell r="A369" t="str">
            <v>בנין</v>
          </cell>
          <cell r="B369" t="str">
            <v>ספטמבר</v>
          </cell>
          <cell r="D369" t="str">
            <v xml:space="preserve">הוצאות נלוות </v>
          </cell>
          <cell r="O369">
            <v>8</v>
          </cell>
        </row>
        <row r="370">
          <cell r="A370" t="str">
            <v>בנין</v>
          </cell>
          <cell r="B370" t="str">
            <v>ספטמבר</v>
          </cell>
          <cell r="D370" t="str">
            <v xml:space="preserve">הוצאות נלוות </v>
          </cell>
          <cell r="O370">
            <v>212.15</v>
          </cell>
        </row>
        <row r="371">
          <cell r="A371" t="str">
            <v>בנין</v>
          </cell>
          <cell r="B371" t="str">
            <v>ספטמבר</v>
          </cell>
          <cell r="D371" t="str">
            <v xml:space="preserve">הוצאות נלוות </v>
          </cell>
          <cell r="O371">
            <v>91</v>
          </cell>
        </row>
        <row r="372">
          <cell r="A372" t="str">
            <v>בנין</v>
          </cell>
          <cell r="B372" t="str">
            <v>ספטמבר</v>
          </cell>
          <cell r="D372" t="str">
            <v xml:space="preserve">דמי משמורת </v>
          </cell>
          <cell r="O372">
            <v>19092.2</v>
          </cell>
        </row>
        <row r="373">
          <cell r="A373" t="str">
            <v>חקלאים</v>
          </cell>
          <cell r="B373" t="str">
            <v>ספטמבר</v>
          </cell>
          <cell r="D373" t="str">
            <v xml:space="preserve">הוצאות נדלן </v>
          </cell>
          <cell r="O373">
            <v>12353.13</v>
          </cell>
        </row>
        <row r="374">
          <cell r="A374" t="str">
            <v>חקלאים</v>
          </cell>
          <cell r="B374" t="str">
            <v>ספטמבר</v>
          </cell>
          <cell r="D374" t="str">
            <v xml:space="preserve">הוצאות נלוות </v>
          </cell>
          <cell r="O374">
            <v>6</v>
          </cell>
        </row>
        <row r="375">
          <cell r="A375" t="str">
            <v>חקלאים</v>
          </cell>
          <cell r="B375" t="str">
            <v>ספטמבר</v>
          </cell>
          <cell r="D375" t="str">
            <v xml:space="preserve">הוצאות נלוות </v>
          </cell>
          <cell r="O375">
            <v>190.64</v>
          </cell>
        </row>
        <row r="376">
          <cell r="A376" t="str">
            <v>חקלאים</v>
          </cell>
          <cell r="B376" t="str">
            <v>ספטמבר</v>
          </cell>
          <cell r="D376" t="str">
            <v xml:space="preserve">הוצאות נלוות </v>
          </cell>
          <cell r="O376">
            <v>22</v>
          </cell>
        </row>
        <row r="377">
          <cell r="A377" t="str">
            <v>חקלאים</v>
          </cell>
          <cell r="B377" t="str">
            <v>ספטמבר</v>
          </cell>
          <cell r="D377" t="str">
            <v xml:space="preserve">דמי משמורת </v>
          </cell>
          <cell r="O377">
            <v>10489.88</v>
          </cell>
        </row>
        <row r="378">
          <cell r="A378" t="str">
            <v>אגד</v>
          </cell>
          <cell r="B378" t="str">
            <v>ספטמבר</v>
          </cell>
          <cell r="D378" t="str">
            <v xml:space="preserve">הוצאות נדלן </v>
          </cell>
          <cell r="O378">
            <v>-17611.61</v>
          </cell>
        </row>
        <row r="379">
          <cell r="A379" t="str">
            <v>אגד</v>
          </cell>
          <cell r="B379" t="str">
            <v>ספטמבר</v>
          </cell>
          <cell r="D379" t="str">
            <v xml:space="preserve">עמלות קניה ומכירה </v>
          </cell>
          <cell r="O379">
            <v>4720.05</v>
          </cell>
        </row>
        <row r="380">
          <cell r="A380" t="str">
            <v>אגד</v>
          </cell>
          <cell r="B380" t="str">
            <v>ספטמבר</v>
          </cell>
          <cell r="D380" t="str">
            <v xml:space="preserve">עמלות קניה ומכירה </v>
          </cell>
          <cell r="O380">
            <v>0.05</v>
          </cell>
        </row>
        <row r="381">
          <cell r="A381" t="str">
            <v>אגד</v>
          </cell>
          <cell r="B381" t="str">
            <v>ספטמבר</v>
          </cell>
          <cell r="D381" t="str">
            <v xml:space="preserve">עמלות קניה ומכירה </v>
          </cell>
          <cell r="O381">
            <v>182.7</v>
          </cell>
        </row>
        <row r="382">
          <cell r="A382" t="str">
            <v>אגד</v>
          </cell>
          <cell r="B382" t="str">
            <v>ספטמבר</v>
          </cell>
          <cell r="D382" t="str">
            <v xml:space="preserve">עמלות קניה ומכירה </v>
          </cell>
          <cell r="O382">
            <v>11021.22</v>
          </cell>
        </row>
        <row r="383">
          <cell r="A383" t="str">
            <v>אגד</v>
          </cell>
          <cell r="B383" t="str">
            <v>ספטמבר</v>
          </cell>
          <cell r="D383" t="str">
            <v xml:space="preserve">עמלות קניה ומכירה </v>
          </cell>
          <cell r="O383">
            <v>4624.82</v>
          </cell>
        </row>
        <row r="384">
          <cell r="A384" t="str">
            <v>אגד</v>
          </cell>
          <cell r="B384" t="str">
            <v>ספטמבר</v>
          </cell>
          <cell r="D384" t="str">
            <v xml:space="preserve">עמלות קניה ומכירה </v>
          </cell>
          <cell r="O384">
            <v>13294.39</v>
          </cell>
        </row>
        <row r="385">
          <cell r="A385" t="str">
            <v>אגד</v>
          </cell>
          <cell r="B385" t="str">
            <v>ספטמבר</v>
          </cell>
          <cell r="D385" t="str">
            <v xml:space="preserve">עמלות קניה ומכירה </v>
          </cell>
          <cell r="O385">
            <v>89588.71</v>
          </cell>
        </row>
        <row r="386">
          <cell r="A386" t="str">
            <v>אגד</v>
          </cell>
          <cell r="B386" t="str">
            <v>ספטמבר</v>
          </cell>
          <cell r="D386" t="str">
            <v xml:space="preserve">עמלות קניה ומכירה </v>
          </cell>
          <cell r="O386">
            <v>27696.55</v>
          </cell>
        </row>
        <row r="387">
          <cell r="A387" t="str">
            <v>אגד</v>
          </cell>
          <cell r="B387" t="str">
            <v>ספטמבר</v>
          </cell>
          <cell r="D387" t="str">
            <v xml:space="preserve">עמלות קניה ומכירה </v>
          </cell>
          <cell r="O387">
            <v>593.27</v>
          </cell>
        </row>
        <row r="388">
          <cell r="A388" t="str">
            <v>אגד</v>
          </cell>
          <cell r="B388" t="str">
            <v>ספטמבר</v>
          </cell>
          <cell r="D388" t="str">
            <v xml:space="preserve">עמלות קניה ומכירה </v>
          </cell>
          <cell r="O388">
            <v>707.59</v>
          </cell>
        </row>
        <row r="389">
          <cell r="A389" t="str">
            <v>אגד</v>
          </cell>
          <cell r="B389" t="str">
            <v>ספטמבר</v>
          </cell>
          <cell r="D389" t="str">
            <v xml:space="preserve">עמלות קניה ומכירה </v>
          </cell>
          <cell r="O389">
            <v>514.38</v>
          </cell>
        </row>
        <row r="390">
          <cell r="A390" t="str">
            <v>אגד</v>
          </cell>
          <cell r="B390" t="str">
            <v>ספטמבר</v>
          </cell>
          <cell r="D390" t="str">
            <v xml:space="preserve">עמלות קניה ומכירה </v>
          </cell>
          <cell r="O390">
            <v>8542.17</v>
          </cell>
        </row>
        <row r="391">
          <cell r="A391" t="str">
            <v>אגד</v>
          </cell>
          <cell r="B391" t="str">
            <v>ספטמבר</v>
          </cell>
          <cell r="D391" t="str">
            <v>דמי ניהול תעודות סל סחירות בחול</v>
          </cell>
          <cell r="O391">
            <v>155500</v>
          </cell>
        </row>
        <row r="392">
          <cell r="A392" t="str">
            <v>אגד</v>
          </cell>
          <cell r="B392" t="str">
            <v>ספטמבר</v>
          </cell>
          <cell r="D392" t="str">
            <v>דמי ניהול קרנות נאמנות סחירות בחול</v>
          </cell>
          <cell r="O392">
            <v>933672</v>
          </cell>
        </row>
        <row r="393">
          <cell r="A393" t="str">
            <v>אגד</v>
          </cell>
          <cell r="B393" t="str">
            <v>ספטמבר</v>
          </cell>
          <cell r="D393" t="str">
            <v>דמי ניהול קרנות נאמנות לא סחירות בחול</v>
          </cell>
          <cell r="O393">
            <v>0</v>
          </cell>
        </row>
        <row r="394">
          <cell r="A394" t="str">
            <v>אגד</v>
          </cell>
          <cell r="B394" t="str">
            <v>ספטמבר</v>
          </cell>
          <cell r="D394" t="str">
            <v xml:space="preserve">הוצאות נלוות </v>
          </cell>
          <cell r="O394">
            <v>0</v>
          </cell>
        </row>
        <row r="395">
          <cell r="A395" t="str">
            <v>אגד</v>
          </cell>
          <cell r="B395" t="str">
            <v>ספטמבר</v>
          </cell>
          <cell r="D395" t="str">
            <v xml:space="preserve">הוצאות נלוות </v>
          </cell>
          <cell r="O395">
            <v>27.84</v>
          </cell>
        </row>
        <row r="396">
          <cell r="A396" t="str">
            <v>אגד</v>
          </cell>
          <cell r="B396" t="str">
            <v>ספטמבר</v>
          </cell>
          <cell r="D396" t="str">
            <v xml:space="preserve">הוצאות נלוות </v>
          </cell>
          <cell r="O396">
            <v>608.33000000000004</v>
          </cell>
        </row>
        <row r="397">
          <cell r="A397" t="str">
            <v>אגד</v>
          </cell>
          <cell r="B397" t="str">
            <v>ספטמבר</v>
          </cell>
          <cell r="D397" t="str">
            <v xml:space="preserve">הוצאות נלוות </v>
          </cell>
          <cell r="O397">
            <v>580</v>
          </cell>
        </row>
        <row r="398">
          <cell r="A398" t="str">
            <v>אגד</v>
          </cell>
          <cell r="B398" t="str">
            <v>ספטמבר</v>
          </cell>
          <cell r="D398" t="str">
            <v xml:space="preserve">דמי משמורת </v>
          </cell>
          <cell r="O398">
            <v>33132.239999999998</v>
          </cell>
        </row>
        <row r="399">
          <cell r="A399" t="str">
            <v>הדסה</v>
          </cell>
          <cell r="B399" t="str">
            <v>ספטמבר</v>
          </cell>
          <cell r="D399" t="str">
            <v xml:space="preserve">עמלות קניה ומכירה </v>
          </cell>
          <cell r="O399">
            <v>38</v>
          </cell>
        </row>
        <row r="400">
          <cell r="A400" t="str">
            <v>הדסה</v>
          </cell>
          <cell r="B400" t="str">
            <v>ספטמבר</v>
          </cell>
          <cell r="D400" t="str">
            <v xml:space="preserve">הוצאות נלוות </v>
          </cell>
          <cell r="O400">
            <v>10</v>
          </cell>
        </row>
        <row r="401">
          <cell r="A401" t="str">
            <v>הדסה</v>
          </cell>
          <cell r="B401" t="str">
            <v>ספטמבר</v>
          </cell>
          <cell r="D401" t="str">
            <v xml:space="preserve">עמלות קניה ומכירה </v>
          </cell>
          <cell r="O401">
            <v>2577.81</v>
          </cell>
        </row>
        <row r="402">
          <cell r="A402" t="str">
            <v>הדסה</v>
          </cell>
          <cell r="B402" t="str">
            <v>ספטמבר</v>
          </cell>
          <cell r="D402" t="str">
            <v xml:space="preserve">עמלות קניה ומכירה </v>
          </cell>
          <cell r="O402">
            <v>9672.73</v>
          </cell>
        </row>
        <row r="403">
          <cell r="A403" t="str">
            <v>הדסה</v>
          </cell>
          <cell r="B403" t="str">
            <v>ספטמבר</v>
          </cell>
          <cell r="D403" t="str">
            <v xml:space="preserve">עמלות קניה ומכירה </v>
          </cell>
          <cell r="O403">
            <v>1855</v>
          </cell>
        </row>
        <row r="404">
          <cell r="A404" t="str">
            <v>הדסה</v>
          </cell>
          <cell r="B404" t="str">
            <v>ספטמבר</v>
          </cell>
          <cell r="D404" t="str">
            <v xml:space="preserve">עמלות קניה ומכירה </v>
          </cell>
          <cell r="O404">
            <v>646.54999999999995</v>
          </cell>
        </row>
        <row r="405">
          <cell r="A405" t="str">
            <v>הדסה</v>
          </cell>
          <cell r="B405" t="str">
            <v>ספטמבר</v>
          </cell>
          <cell r="D405" t="str">
            <v xml:space="preserve">עמלות קניה ומכירה </v>
          </cell>
          <cell r="O405">
            <v>292.72000000000003</v>
          </cell>
        </row>
        <row r="406">
          <cell r="A406" t="str">
            <v>הדסה</v>
          </cell>
          <cell r="B406" t="str">
            <v>ספטמבר</v>
          </cell>
          <cell r="D406" t="str">
            <v xml:space="preserve">עמלות קניה ומכירה </v>
          </cell>
          <cell r="O406">
            <v>4503.01</v>
          </cell>
        </row>
        <row r="407">
          <cell r="A407" t="str">
            <v>הדסה</v>
          </cell>
          <cell r="B407" t="str">
            <v>ספטמבר</v>
          </cell>
          <cell r="D407" t="str">
            <v xml:space="preserve">עמלות קניה ומכירה </v>
          </cell>
          <cell r="O407">
            <v>239.12</v>
          </cell>
        </row>
        <row r="408">
          <cell r="A408" t="str">
            <v>הדסה</v>
          </cell>
          <cell r="B408" t="str">
            <v>ספטמבר</v>
          </cell>
          <cell r="D408" t="str">
            <v xml:space="preserve">עמלות קניה ומכירה </v>
          </cell>
          <cell r="O408">
            <v>2220.1799999999998</v>
          </cell>
        </row>
        <row r="409">
          <cell r="A409" t="str">
            <v>הדסה</v>
          </cell>
          <cell r="B409" t="str">
            <v>ספטמבר</v>
          </cell>
          <cell r="D409" t="str">
            <v xml:space="preserve">עמלות קניה ומכירה </v>
          </cell>
          <cell r="O409">
            <v>494.34</v>
          </cell>
        </row>
        <row r="410">
          <cell r="A410" t="str">
            <v>הדסה</v>
          </cell>
          <cell r="B410" t="str">
            <v>ספטמבר</v>
          </cell>
          <cell r="D410" t="str">
            <v xml:space="preserve">עמלות קניה ומכירה </v>
          </cell>
          <cell r="O410">
            <v>1125.94</v>
          </cell>
        </row>
        <row r="411">
          <cell r="A411" t="str">
            <v>הדסה</v>
          </cell>
          <cell r="B411" t="str">
            <v>ספטמבר</v>
          </cell>
          <cell r="D411" t="str">
            <v xml:space="preserve">עמלות קניה ומכירה </v>
          </cell>
          <cell r="O411">
            <v>80</v>
          </cell>
        </row>
        <row r="412">
          <cell r="A412" t="str">
            <v>הדסה</v>
          </cell>
          <cell r="B412" t="str">
            <v>ספטמבר</v>
          </cell>
          <cell r="D412" t="str">
            <v xml:space="preserve">עמלות קניה ומכירה </v>
          </cell>
          <cell r="O412">
            <v>2352.71</v>
          </cell>
        </row>
        <row r="413">
          <cell r="A413" t="str">
            <v>הדסה</v>
          </cell>
          <cell r="B413" t="str">
            <v>ספטמבר</v>
          </cell>
          <cell r="D413" t="str">
            <v xml:space="preserve">עמלות קניה ומכירה </v>
          </cell>
          <cell r="O413">
            <v>34292.239999999998</v>
          </cell>
        </row>
        <row r="414">
          <cell r="A414" t="str">
            <v>הדסה</v>
          </cell>
          <cell r="B414" t="str">
            <v>ספטמבר</v>
          </cell>
          <cell r="D414" t="str">
            <v xml:space="preserve">עמלות קניה ומכירה </v>
          </cell>
          <cell r="O414">
            <v>6430.17</v>
          </cell>
        </row>
        <row r="415">
          <cell r="A415" t="str">
            <v>הדסה</v>
          </cell>
          <cell r="B415" t="str">
            <v>ספטמבר</v>
          </cell>
          <cell r="D415" t="str">
            <v xml:space="preserve">עמלות קניה ומכירה </v>
          </cell>
          <cell r="O415">
            <v>4175.5600000000004</v>
          </cell>
        </row>
        <row r="416">
          <cell r="A416" t="str">
            <v>הדסה</v>
          </cell>
          <cell r="B416" t="str">
            <v>ספטמבר</v>
          </cell>
          <cell r="D416" t="str">
            <v xml:space="preserve">עמלות קניה ומכירה </v>
          </cell>
          <cell r="O416">
            <v>977.59</v>
          </cell>
        </row>
        <row r="417">
          <cell r="A417" t="str">
            <v>הדסה</v>
          </cell>
          <cell r="B417" t="str">
            <v>ספטמבר</v>
          </cell>
          <cell r="D417" t="str">
            <v xml:space="preserve">עמלות קניה ומכירה </v>
          </cell>
          <cell r="O417">
            <v>1050.23</v>
          </cell>
        </row>
        <row r="418">
          <cell r="A418" t="str">
            <v>הדסה</v>
          </cell>
          <cell r="B418" t="str">
            <v>ספטמבר</v>
          </cell>
          <cell r="D418" t="str">
            <v xml:space="preserve">עמלות קניה ומכירה </v>
          </cell>
          <cell r="O418">
            <v>362.76</v>
          </cell>
        </row>
        <row r="419">
          <cell r="A419" t="str">
            <v>הדסה</v>
          </cell>
          <cell r="B419" t="str">
            <v>ספטמבר</v>
          </cell>
          <cell r="D419" t="str">
            <v xml:space="preserve">עמלות קניה ומכירה </v>
          </cell>
          <cell r="O419">
            <v>5338.86</v>
          </cell>
        </row>
        <row r="420">
          <cell r="A420" t="str">
            <v>הדסה</v>
          </cell>
          <cell r="B420" t="str">
            <v>ספטמבר</v>
          </cell>
          <cell r="D420" t="str">
            <v xml:space="preserve">עמלות קניה ומכירה </v>
          </cell>
          <cell r="O420">
            <v>288.14</v>
          </cell>
        </row>
        <row r="421">
          <cell r="A421" t="str">
            <v>הדסה</v>
          </cell>
          <cell r="B421" t="str">
            <v>ספטמבר</v>
          </cell>
          <cell r="D421" t="str">
            <v xml:space="preserve">עמלות קניה ומכירה </v>
          </cell>
          <cell r="O421">
            <v>150</v>
          </cell>
        </row>
        <row r="422">
          <cell r="A422" t="str">
            <v>הדסה</v>
          </cell>
          <cell r="B422" t="str">
            <v>ספטמבר</v>
          </cell>
          <cell r="D422" t="str">
            <v>דמי ניהול תעודות סל סחירות בחול</v>
          </cell>
          <cell r="O422">
            <v>88074</v>
          </cell>
        </row>
        <row r="423">
          <cell r="A423" t="str">
            <v>הדסה</v>
          </cell>
          <cell r="B423" t="str">
            <v>ספטמבר</v>
          </cell>
          <cell r="D423" t="str">
            <v>דמי ניהול קרנות נאמנות סחירות בחול</v>
          </cell>
          <cell r="O423">
            <v>755953</v>
          </cell>
        </row>
        <row r="424">
          <cell r="A424" t="str">
            <v>הדסה</v>
          </cell>
          <cell r="B424" t="str">
            <v>ספטמבר</v>
          </cell>
          <cell r="D424" t="str">
            <v>דמי ניהול קרנות נאמנות לא סחירות בחול</v>
          </cell>
          <cell r="O424">
            <v>45998</v>
          </cell>
        </row>
        <row r="425">
          <cell r="A425" t="str">
            <v>הדסה</v>
          </cell>
          <cell r="B425" t="str">
            <v>ספטמבר</v>
          </cell>
          <cell r="D425" t="str">
            <v xml:space="preserve">הוצאות נלוות </v>
          </cell>
          <cell r="O425">
            <v>667.58</v>
          </cell>
        </row>
        <row r="426">
          <cell r="A426" t="str">
            <v>הדסה</v>
          </cell>
          <cell r="B426" t="str">
            <v>ספטמבר</v>
          </cell>
          <cell r="D426" t="str">
            <v xml:space="preserve">הוצאות נלוות </v>
          </cell>
          <cell r="O426">
            <v>13.92</v>
          </cell>
        </row>
        <row r="427">
          <cell r="A427" t="str">
            <v>הדסה</v>
          </cell>
          <cell r="B427" t="str">
            <v>ספטמבר</v>
          </cell>
          <cell r="D427" t="str">
            <v xml:space="preserve">הוצאות נלוות </v>
          </cell>
          <cell r="O427">
            <v>106.8</v>
          </cell>
        </row>
        <row r="428">
          <cell r="A428" t="str">
            <v>הדסה</v>
          </cell>
          <cell r="B428" t="str">
            <v>ספטמבר</v>
          </cell>
          <cell r="D428" t="str">
            <v xml:space="preserve">הוצאות נלוות </v>
          </cell>
          <cell r="O428">
            <v>61.87</v>
          </cell>
        </row>
        <row r="429">
          <cell r="A429" t="str">
            <v>הדסה</v>
          </cell>
          <cell r="B429" t="str">
            <v>ספטמבר</v>
          </cell>
          <cell r="D429" t="str">
            <v xml:space="preserve">הוצאות נלוות </v>
          </cell>
          <cell r="O429">
            <v>635</v>
          </cell>
        </row>
        <row r="430">
          <cell r="A430" t="str">
            <v>הדסה</v>
          </cell>
          <cell r="B430" t="str">
            <v>ספטמבר</v>
          </cell>
          <cell r="D430" t="str">
            <v xml:space="preserve">הוצאות נלוות </v>
          </cell>
          <cell r="O430">
            <v>474.08</v>
          </cell>
        </row>
        <row r="431">
          <cell r="A431" t="str">
            <v>הדסה</v>
          </cell>
          <cell r="B431" t="str">
            <v>ספטמבר</v>
          </cell>
          <cell r="D431" t="str">
            <v xml:space="preserve">הוצאות נלוות </v>
          </cell>
          <cell r="O431">
            <v>128</v>
          </cell>
        </row>
        <row r="432">
          <cell r="A432" t="str">
            <v>הדסה</v>
          </cell>
          <cell r="B432" t="str">
            <v>ספטמבר</v>
          </cell>
          <cell r="D432" t="str">
            <v xml:space="preserve">הוצאות נלוות </v>
          </cell>
          <cell r="O432">
            <v>43</v>
          </cell>
        </row>
        <row r="433">
          <cell r="A433" t="str">
            <v>הדסה</v>
          </cell>
          <cell r="B433" t="str">
            <v>ספטמבר</v>
          </cell>
          <cell r="D433" t="str">
            <v xml:space="preserve">הוצאות נלוות </v>
          </cell>
          <cell r="O433">
            <v>3993.21</v>
          </cell>
        </row>
        <row r="434">
          <cell r="A434" t="str">
            <v>הדסה</v>
          </cell>
          <cell r="B434" t="str">
            <v>ספטמבר</v>
          </cell>
          <cell r="D434" t="str">
            <v xml:space="preserve">דמי משמורת </v>
          </cell>
          <cell r="O434">
            <v>41000.120000000003</v>
          </cell>
        </row>
        <row r="435">
          <cell r="A435" t="str">
            <v>הדסה</v>
          </cell>
          <cell r="B435" t="str">
            <v>ספטמבר</v>
          </cell>
          <cell r="D435" t="str">
            <v xml:space="preserve">דמי משמורת </v>
          </cell>
          <cell r="O435">
            <v>10.11</v>
          </cell>
        </row>
        <row r="436">
          <cell r="A436" t="str">
            <v>קרן פרמיה</v>
          </cell>
          <cell r="B436" t="str">
            <v>ספטמבר</v>
          </cell>
          <cell r="D436" t="str">
            <v xml:space="preserve">עמלות קניה ומכירה </v>
          </cell>
          <cell r="O436">
            <v>1.9</v>
          </cell>
        </row>
        <row r="437">
          <cell r="A437" t="str">
            <v>קרן פרמיה</v>
          </cell>
          <cell r="B437" t="str">
            <v>ספטמבר</v>
          </cell>
          <cell r="D437" t="str">
            <v xml:space="preserve">הוצאות נלוות </v>
          </cell>
          <cell r="O437">
            <v>31.68</v>
          </cell>
        </row>
        <row r="438">
          <cell r="A438" t="str">
            <v>קרן פרמיה</v>
          </cell>
          <cell r="B438" t="str">
            <v>ספטמבר</v>
          </cell>
          <cell r="D438" t="str">
            <v xml:space="preserve">עמלות קניה ומכירה </v>
          </cell>
          <cell r="O438">
            <v>187.13</v>
          </cell>
        </row>
        <row r="439">
          <cell r="A439" t="str">
            <v>קרן פרמיה</v>
          </cell>
          <cell r="B439" t="str">
            <v>ספטמבר</v>
          </cell>
          <cell r="D439" t="str">
            <v xml:space="preserve">עמלות קניה ומכירה </v>
          </cell>
          <cell r="O439">
            <v>537.63</v>
          </cell>
        </row>
        <row r="440">
          <cell r="A440" t="str">
            <v>קרן פרמיה</v>
          </cell>
          <cell r="B440" t="str">
            <v>ספטמבר</v>
          </cell>
          <cell r="D440" t="str">
            <v xml:space="preserve">עמלות קניה ומכירה </v>
          </cell>
          <cell r="O440">
            <v>191.7</v>
          </cell>
        </row>
        <row r="441">
          <cell r="A441" t="str">
            <v>קרן פרמיה</v>
          </cell>
          <cell r="B441" t="str">
            <v>ספטמבר</v>
          </cell>
          <cell r="D441" t="str">
            <v xml:space="preserve">עמלות קניה ומכירה </v>
          </cell>
          <cell r="O441">
            <v>114.53</v>
          </cell>
        </row>
        <row r="442">
          <cell r="A442" t="str">
            <v>קרן פרמיה</v>
          </cell>
          <cell r="B442" t="str">
            <v>ספטמבר</v>
          </cell>
          <cell r="D442" t="str">
            <v xml:space="preserve">עמלות קניה ומכירה </v>
          </cell>
          <cell r="O442">
            <v>332.51</v>
          </cell>
        </row>
        <row r="443">
          <cell r="A443" t="str">
            <v>קרן פרמיה</v>
          </cell>
          <cell r="B443" t="str">
            <v>ספטמבר</v>
          </cell>
          <cell r="D443" t="str">
            <v xml:space="preserve">עמלות קניה ומכירה </v>
          </cell>
          <cell r="O443">
            <v>2401.89</v>
          </cell>
        </row>
        <row r="444">
          <cell r="A444" t="str">
            <v>קרן פרמיה</v>
          </cell>
          <cell r="B444" t="str">
            <v>ספטמבר</v>
          </cell>
          <cell r="D444" t="str">
            <v xml:space="preserve">עמלות קניה ומכירה </v>
          </cell>
          <cell r="O444">
            <v>347.36</v>
          </cell>
        </row>
        <row r="445">
          <cell r="A445" t="str">
            <v>קרן פרמיה</v>
          </cell>
          <cell r="B445" t="str">
            <v>ספטמבר</v>
          </cell>
          <cell r="D445" t="str">
            <v xml:space="preserve">עמלות קניה ומכירה </v>
          </cell>
          <cell r="O445">
            <v>80.010000000000005</v>
          </cell>
        </row>
        <row r="446">
          <cell r="A446" t="str">
            <v>קרן פרמיה</v>
          </cell>
          <cell r="B446" t="str">
            <v>ספטמבר</v>
          </cell>
          <cell r="D446" t="str">
            <v xml:space="preserve">עמלות קניה ומכירה </v>
          </cell>
          <cell r="O446">
            <v>166.95</v>
          </cell>
        </row>
        <row r="447">
          <cell r="A447" t="str">
            <v>קרן פרמיה</v>
          </cell>
          <cell r="B447" t="str">
            <v>ספטמבר</v>
          </cell>
          <cell r="D447" t="str">
            <v xml:space="preserve">עמלות קניה ומכירה </v>
          </cell>
          <cell r="O447">
            <v>282.8</v>
          </cell>
        </row>
        <row r="448">
          <cell r="A448" t="str">
            <v>קרן פרמיה</v>
          </cell>
          <cell r="B448" t="str">
            <v>ספטמבר</v>
          </cell>
          <cell r="D448" t="str">
            <v xml:space="preserve">עמלות קניה ומכירה </v>
          </cell>
          <cell r="O448">
            <v>3615.84</v>
          </cell>
        </row>
        <row r="449">
          <cell r="A449" t="str">
            <v>קרן פרמיה</v>
          </cell>
          <cell r="B449" t="str">
            <v>ספטמבר</v>
          </cell>
          <cell r="D449" t="str">
            <v xml:space="preserve">עמלות קניה ומכירה </v>
          </cell>
          <cell r="O449">
            <v>1082.58</v>
          </cell>
        </row>
        <row r="450">
          <cell r="A450" t="str">
            <v>קרן פרמיה</v>
          </cell>
          <cell r="B450" t="str">
            <v>ספטמבר</v>
          </cell>
          <cell r="D450" t="str">
            <v xml:space="preserve">עמלות קניה ומכירה </v>
          </cell>
          <cell r="O450">
            <v>2319.7600000000002</v>
          </cell>
        </row>
        <row r="451">
          <cell r="A451" t="str">
            <v>קרן פרמיה</v>
          </cell>
          <cell r="B451" t="str">
            <v>ספטמבר</v>
          </cell>
          <cell r="D451" t="str">
            <v xml:space="preserve">עמלות קניה ומכירה </v>
          </cell>
          <cell r="O451">
            <v>141.99</v>
          </cell>
        </row>
        <row r="452">
          <cell r="A452" t="str">
            <v>קרן פרמיה</v>
          </cell>
          <cell r="B452" t="str">
            <v>ספטמבר</v>
          </cell>
          <cell r="D452" t="str">
            <v xml:space="preserve">עמלות קניה ומכירה </v>
          </cell>
          <cell r="O452">
            <v>64.59</v>
          </cell>
        </row>
        <row r="453">
          <cell r="A453" t="str">
            <v>קרן פרמיה</v>
          </cell>
          <cell r="B453" t="str">
            <v>ספטמבר</v>
          </cell>
          <cell r="D453" t="str">
            <v xml:space="preserve">עמלות קניה ומכירה </v>
          </cell>
          <cell r="O453">
            <v>1067.77</v>
          </cell>
        </row>
        <row r="454">
          <cell r="A454" t="str">
            <v>קרן פרמיה</v>
          </cell>
          <cell r="B454" t="str">
            <v>ספטמבר</v>
          </cell>
          <cell r="D454" t="str">
            <v xml:space="preserve">עמלות קניה ומכירה </v>
          </cell>
          <cell r="O454">
            <v>65.31</v>
          </cell>
        </row>
        <row r="455">
          <cell r="A455" t="str">
            <v>קרן פרמיה</v>
          </cell>
          <cell r="B455" t="str">
            <v>ספטמבר</v>
          </cell>
          <cell r="D455" t="str">
            <v>דמי ניהול תעודות סל סחירות בחול</v>
          </cell>
          <cell r="O455">
            <v>14190</v>
          </cell>
        </row>
        <row r="456">
          <cell r="A456" t="str">
            <v>קרן פרמיה</v>
          </cell>
          <cell r="B456" t="str">
            <v>ספטמבר</v>
          </cell>
          <cell r="D456" t="str">
            <v>דמי ניהול קרנות נאמנות סחירות בחול</v>
          </cell>
          <cell r="O456">
            <v>131998</v>
          </cell>
        </row>
        <row r="457">
          <cell r="A457" t="str">
            <v>קרן פרמיה</v>
          </cell>
          <cell r="B457" t="str">
            <v>ספטמבר</v>
          </cell>
          <cell r="D457" t="str">
            <v>דמי ניהול קרנות נאמנות לא סחירות בחול</v>
          </cell>
          <cell r="O457">
            <v>9645</v>
          </cell>
        </row>
        <row r="458">
          <cell r="A458" t="str">
            <v>קרן פרמיה</v>
          </cell>
          <cell r="B458" t="str">
            <v>ספטמבר</v>
          </cell>
          <cell r="D458" t="str">
            <v xml:space="preserve">הוצאות נלוות </v>
          </cell>
          <cell r="O458">
            <v>614.22</v>
          </cell>
        </row>
        <row r="459">
          <cell r="A459" t="str">
            <v>קרן פרמיה</v>
          </cell>
          <cell r="B459" t="str">
            <v>ספטמבר</v>
          </cell>
          <cell r="D459" t="str">
            <v xml:space="preserve">הוצאות נלוות </v>
          </cell>
          <cell r="O459">
            <v>464</v>
          </cell>
        </row>
        <row r="460">
          <cell r="A460" t="str">
            <v>קרן פרמיה</v>
          </cell>
          <cell r="B460" t="str">
            <v>ספטמבר</v>
          </cell>
          <cell r="D460" t="str">
            <v xml:space="preserve">דמי משמורת </v>
          </cell>
          <cell r="O460">
            <v>15608.4</v>
          </cell>
        </row>
        <row r="461">
          <cell r="A461">
            <v>0</v>
          </cell>
          <cell r="B461">
            <v>0</v>
          </cell>
          <cell r="D461">
            <v>0</v>
          </cell>
          <cell r="O461">
            <v>0</v>
          </cell>
        </row>
        <row r="462">
          <cell r="A462" t="str">
            <v>מבטחים</v>
          </cell>
          <cell r="B462" t="str">
            <v>ספטמבר</v>
          </cell>
          <cell r="D462" t="str">
            <v>דמי ניהול קרנות נאמנות סחירות בחול</v>
          </cell>
          <cell r="O462">
            <v>14516898</v>
          </cell>
        </row>
        <row r="463">
          <cell r="A463" t="str">
            <v>מקפת</v>
          </cell>
          <cell r="B463" t="str">
            <v>ספטמבר</v>
          </cell>
          <cell r="D463" t="str">
            <v>דמי ניהול קרנות נאמנות סחירות בחול</v>
          </cell>
          <cell r="O463">
            <v>4397110</v>
          </cell>
        </row>
        <row r="464">
          <cell r="A464" t="str">
            <v>קגמ</v>
          </cell>
          <cell r="B464" t="str">
            <v>ספטמבר</v>
          </cell>
          <cell r="D464" t="str">
            <v>דמי ניהול קרנות נאמנות סחירות בחול</v>
          </cell>
          <cell r="O464">
            <v>5167077</v>
          </cell>
        </row>
        <row r="465">
          <cell r="A465" t="str">
            <v>הדסה</v>
          </cell>
          <cell r="B465" t="str">
            <v>ספטמבר</v>
          </cell>
          <cell r="D465" t="str">
            <v>דמי ניהול קרנות נאמנות סחירות בחול</v>
          </cell>
          <cell r="O465">
            <v>360083</v>
          </cell>
        </row>
        <row r="466">
          <cell r="A466" t="str">
            <v>אגד</v>
          </cell>
          <cell r="B466" t="str">
            <v>ספטמבר</v>
          </cell>
          <cell r="D466" t="str">
            <v>דמי ניהול קרנות נאמנות סחירות בחול</v>
          </cell>
          <cell r="O466">
            <v>49128</v>
          </cell>
        </row>
        <row r="467">
          <cell r="A467" t="str">
            <v>קרן פרמיה</v>
          </cell>
          <cell r="B467" t="str">
            <v>ספטמבר</v>
          </cell>
          <cell r="D467" t="str">
            <v>דמי ניהול קרנות נאמנות סחירות בחול</v>
          </cell>
          <cell r="O467">
            <v>61116</v>
          </cell>
        </row>
        <row r="468">
          <cell r="A468" t="str">
            <v>בנין</v>
          </cell>
          <cell r="B468" t="str">
            <v>ספטמבר</v>
          </cell>
          <cell r="D468" t="str">
            <v>דמי ניהול קרנות נאמנות סחירות בחול</v>
          </cell>
          <cell r="O468">
            <v>0</v>
          </cell>
        </row>
        <row r="469">
          <cell r="A469" t="str">
            <v>חקלאים</v>
          </cell>
          <cell r="B469" t="str">
            <v>ספטמבר</v>
          </cell>
          <cell r="D469" t="str">
            <v>דמי ניהול קרנות נאמנות סחירות בחול</v>
          </cell>
          <cell r="O469">
            <v>0</v>
          </cell>
        </row>
        <row r="470">
          <cell r="A470" t="str">
            <v>מבטחים</v>
          </cell>
          <cell r="B470" t="str">
            <v>ספטמבר</v>
          </cell>
          <cell r="D470" t="str">
            <v>דמי ניהול קרנות נאמנות לא סחירות בחול</v>
          </cell>
          <cell r="O470">
            <v>1655442</v>
          </cell>
        </row>
        <row r="471">
          <cell r="A471" t="str">
            <v>מקפת</v>
          </cell>
          <cell r="B471" t="str">
            <v>ספטמבר</v>
          </cell>
          <cell r="D471" t="str">
            <v>דמי ניהול קרנות נאמנות לא סחירות בחול</v>
          </cell>
          <cell r="O471">
            <v>565789</v>
          </cell>
        </row>
        <row r="472">
          <cell r="A472" t="str">
            <v>קגמ</v>
          </cell>
          <cell r="B472" t="str">
            <v>ספטמבר</v>
          </cell>
          <cell r="D472" t="str">
            <v>דמי ניהול קרנות נאמנות לא סחירות בחול</v>
          </cell>
          <cell r="O472">
            <v>516480</v>
          </cell>
        </row>
        <row r="473">
          <cell r="A473" t="str">
            <v>הדסה</v>
          </cell>
          <cell r="B473" t="str">
            <v>ספטמבר</v>
          </cell>
          <cell r="D473" t="str">
            <v>דמי ניהול קרנות נאמנות לא סחירות בחול</v>
          </cell>
          <cell r="O473">
            <v>31793</v>
          </cell>
        </row>
        <row r="474">
          <cell r="A474" t="str">
            <v>אגד</v>
          </cell>
          <cell r="B474" t="str">
            <v>ספטמבר</v>
          </cell>
          <cell r="D474" t="str">
            <v>דמי ניהול קרנות נאמנות לא סחירות בחול</v>
          </cell>
          <cell r="O474">
            <v>0</v>
          </cell>
        </row>
        <row r="475">
          <cell r="A475" t="str">
            <v>קרן פרמיה</v>
          </cell>
          <cell r="B475" t="str">
            <v>ספטמבר</v>
          </cell>
          <cell r="D475" t="str">
            <v>דמי ניהול קרנות נאמנות לא סחירות בחול</v>
          </cell>
          <cell r="O475">
            <v>6898</v>
          </cell>
        </row>
        <row r="476">
          <cell r="A476" t="str">
            <v>בנין</v>
          </cell>
          <cell r="B476" t="str">
            <v>ספטמבר</v>
          </cell>
          <cell r="D476" t="str">
            <v>דמי ניהול קרנות נאמנות לא סחירות בחול</v>
          </cell>
          <cell r="O476">
            <v>0</v>
          </cell>
        </row>
        <row r="477">
          <cell r="A477" t="str">
            <v>חקלאים</v>
          </cell>
          <cell r="B477" t="str">
            <v>ספטמבר</v>
          </cell>
          <cell r="D477" t="str">
            <v>דמי ניהול קרנות נאמנות לא סחירות בחול</v>
          </cell>
          <cell r="O477">
            <v>0</v>
          </cell>
        </row>
        <row r="478">
          <cell r="A478" t="str">
            <v>מבטחים</v>
          </cell>
          <cell r="B478" t="str">
            <v>ספטמבר</v>
          </cell>
          <cell r="D478" t="str">
            <v>דמי ניהול קרנות השקעה  לא סחירות בחול</v>
          </cell>
          <cell r="O478">
            <v>7937420</v>
          </cell>
        </row>
        <row r="479">
          <cell r="A479" t="str">
            <v>מקפת</v>
          </cell>
          <cell r="B479" t="str">
            <v>ספטמבר</v>
          </cell>
          <cell r="D479" t="str">
            <v>דמי ניהול קרנות השקעה  לא סחירות בחול</v>
          </cell>
          <cell r="O479">
            <v>2898980</v>
          </cell>
        </row>
        <row r="480">
          <cell r="A480" t="str">
            <v>קגמ</v>
          </cell>
          <cell r="B480" t="str">
            <v>ספטמבר</v>
          </cell>
          <cell r="D480" t="str">
            <v>דמי ניהול קרנות השקעה  לא סחירות בחול</v>
          </cell>
          <cell r="O480">
            <v>2855916</v>
          </cell>
        </row>
        <row r="481">
          <cell r="A481" t="str">
            <v>הדסה</v>
          </cell>
          <cell r="B481" t="str">
            <v>ספטמבר</v>
          </cell>
          <cell r="D481" t="str">
            <v>דמי ניהול קרנות השקעה  לא סחירות בחול</v>
          </cell>
          <cell r="O481">
            <v>0</v>
          </cell>
        </row>
        <row r="482">
          <cell r="A482" t="str">
            <v>אגד</v>
          </cell>
          <cell r="B482" t="str">
            <v>ספטמבר</v>
          </cell>
          <cell r="D482" t="str">
            <v>דמי ניהול קרנות השקעה  לא סחירות בחול</v>
          </cell>
          <cell r="O482">
            <v>0</v>
          </cell>
        </row>
        <row r="483">
          <cell r="A483" t="str">
            <v>קרן פרמיה</v>
          </cell>
          <cell r="B483" t="str">
            <v>ספטמבר</v>
          </cell>
          <cell r="D483" t="str">
            <v>דמי ניהול קרנות השקעה  לא סחירות בחול</v>
          </cell>
          <cell r="O483">
            <v>0</v>
          </cell>
        </row>
        <row r="484">
          <cell r="A484" t="str">
            <v>בנין</v>
          </cell>
          <cell r="B484" t="str">
            <v>ספטמבר</v>
          </cell>
          <cell r="D484" t="str">
            <v>דמי ניהול קרנות השקעה  לא סחירות בחול</v>
          </cell>
          <cell r="O484">
            <v>0</v>
          </cell>
        </row>
        <row r="485">
          <cell r="A485" t="str">
            <v>חקלאים</v>
          </cell>
          <cell r="B485" t="str">
            <v>ספטמבר</v>
          </cell>
          <cell r="D485" t="str">
            <v>דמי ניהול קרנות השקעה  לא סחירות בחול</v>
          </cell>
          <cell r="O485">
            <v>0</v>
          </cell>
        </row>
        <row r="486">
          <cell r="A486" t="str">
            <v>מבטחים</v>
          </cell>
          <cell r="B486" t="str">
            <v>ספטמבר</v>
          </cell>
          <cell r="D486" t="str">
            <v>דמי ניהול תעודות סל סחירות בחול</v>
          </cell>
          <cell r="O486">
            <v>3068896</v>
          </cell>
        </row>
        <row r="487">
          <cell r="A487" t="str">
            <v>מקפת</v>
          </cell>
          <cell r="B487" t="str">
            <v>ספטמבר</v>
          </cell>
          <cell r="D487" t="str">
            <v>דמי ניהול תעודות סל סחירות בחול</v>
          </cell>
          <cell r="O487">
            <v>901538</v>
          </cell>
        </row>
        <row r="488">
          <cell r="A488" t="str">
            <v>קגמ</v>
          </cell>
          <cell r="B488" t="str">
            <v>ספטמבר</v>
          </cell>
          <cell r="D488" t="str">
            <v>דמי ניהול תעודות סל סחירות בחול</v>
          </cell>
          <cell r="O488">
            <v>1079847</v>
          </cell>
        </row>
        <row r="489">
          <cell r="A489" t="str">
            <v>הדסה</v>
          </cell>
          <cell r="B489" t="str">
            <v>ספטמבר</v>
          </cell>
          <cell r="D489" t="str">
            <v>דמי ניהול תעודות סל סחירות בחול</v>
          </cell>
          <cell r="O489">
            <v>74604</v>
          </cell>
        </row>
        <row r="490">
          <cell r="A490" t="str">
            <v>אגד</v>
          </cell>
          <cell r="B490" t="str">
            <v>ספטמבר</v>
          </cell>
          <cell r="D490" t="str">
            <v>דמי ניהול תעודות סל סחירות בחול</v>
          </cell>
          <cell r="O490">
            <v>242402</v>
          </cell>
        </row>
        <row r="491">
          <cell r="A491" t="str">
            <v>קרן פרמיה</v>
          </cell>
          <cell r="B491" t="str">
            <v>ספטמבר</v>
          </cell>
          <cell r="D491" t="str">
            <v>דמי ניהול תעודות סל סחירות בחול</v>
          </cell>
          <cell r="O491">
            <v>10414</v>
          </cell>
        </row>
        <row r="492">
          <cell r="A492" t="str">
            <v>בנין</v>
          </cell>
          <cell r="B492" t="str">
            <v>ספטמבר</v>
          </cell>
          <cell r="D492" t="str">
            <v>דמי ניהול תעודות סל סחירות בחול</v>
          </cell>
          <cell r="O492">
            <v>0</v>
          </cell>
        </row>
        <row r="493">
          <cell r="A493" t="str">
            <v>חקלאים</v>
          </cell>
          <cell r="B493" t="str">
            <v>ספטמבר</v>
          </cell>
          <cell r="D493" t="str">
            <v>דמי ניהול תעודות סל סחירות בחול</v>
          </cell>
          <cell r="O493">
            <v>0</v>
          </cell>
        </row>
        <row r="494">
          <cell r="A494">
            <v>0</v>
          </cell>
          <cell r="B494">
            <v>0</v>
          </cell>
          <cell r="D494">
            <v>0</v>
          </cell>
          <cell r="O494">
            <v>0</v>
          </cell>
        </row>
        <row r="495">
          <cell r="A495" t="str">
            <v>מבטחים</v>
          </cell>
          <cell r="B495" t="str">
            <v>דצמבר</v>
          </cell>
          <cell r="D495" t="str">
            <v xml:space="preserve">הוצאות נדלן </v>
          </cell>
          <cell r="O495">
            <v>0</v>
          </cell>
        </row>
        <row r="496">
          <cell r="A496" t="str">
            <v>מבטחים</v>
          </cell>
          <cell r="B496" t="str">
            <v>דצמבר</v>
          </cell>
          <cell r="D496" t="str">
            <v xml:space="preserve">הוצאות נדלן </v>
          </cell>
          <cell r="O496">
            <v>8757.5400000000009</v>
          </cell>
        </row>
        <row r="497">
          <cell r="A497" t="str">
            <v>מבטחים</v>
          </cell>
          <cell r="B497" t="str">
            <v>דצמבר</v>
          </cell>
          <cell r="D497" t="str">
            <v xml:space="preserve">הוצאות נדלן </v>
          </cell>
          <cell r="O497">
            <v>10072.65</v>
          </cell>
        </row>
        <row r="498">
          <cell r="A498" t="str">
            <v>מבטחים</v>
          </cell>
          <cell r="B498" t="str">
            <v>דצמבר</v>
          </cell>
          <cell r="D498" t="str">
            <v xml:space="preserve">הוצאות נדלן </v>
          </cell>
          <cell r="O498">
            <v>0</v>
          </cell>
        </row>
        <row r="499">
          <cell r="A499" t="str">
            <v>מבטחים</v>
          </cell>
          <cell r="B499" t="str">
            <v>דצמבר</v>
          </cell>
          <cell r="D499" t="str">
            <v xml:space="preserve">הוצאות נדלן </v>
          </cell>
          <cell r="O499">
            <v>0</v>
          </cell>
        </row>
        <row r="500">
          <cell r="A500" t="str">
            <v>מבטחים</v>
          </cell>
          <cell r="B500" t="str">
            <v>דצמבר</v>
          </cell>
          <cell r="D500" t="str">
            <v xml:space="preserve">הוצאות נדלן </v>
          </cell>
          <cell r="O500">
            <v>208706</v>
          </cell>
        </row>
        <row r="501">
          <cell r="A501" t="str">
            <v>מבטחים</v>
          </cell>
          <cell r="B501" t="str">
            <v>דצמבר</v>
          </cell>
          <cell r="D501" t="str">
            <v xml:space="preserve">עמלות קניה ומכירה </v>
          </cell>
          <cell r="O501">
            <v>485.78</v>
          </cell>
        </row>
        <row r="502">
          <cell r="A502" t="str">
            <v>מבטחים</v>
          </cell>
          <cell r="B502" t="str">
            <v>דצמבר</v>
          </cell>
          <cell r="D502" t="str">
            <v xml:space="preserve">הוצאות נלוות </v>
          </cell>
          <cell r="O502">
            <v>698.76</v>
          </cell>
        </row>
        <row r="503">
          <cell r="A503" t="str">
            <v>מבטחים</v>
          </cell>
          <cell r="B503" t="str">
            <v>דצמבר</v>
          </cell>
          <cell r="D503" t="str">
            <v xml:space="preserve">עמלות קניה ומכירה </v>
          </cell>
          <cell r="O503">
            <v>213962.13</v>
          </cell>
        </row>
        <row r="504">
          <cell r="A504" t="str">
            <v>מבטחים</v>
          </cell>
          <cell r="B504" t="str">
            <v>דצמבר</v>
          </cell>
          <cell r="D504" t="str">
            <v xml:space="preserve">עמלות קניה ומכירה </v>
          </cell>
          <cell r="O504">
            <v>257969.81</v>
          </cell>
        </row>
        <row r="505">
          <cell r="A505" t="str">
            <v>מבטחים</v>
          </cell>
          <cell r="B505" t="str">
            <v>דצמבר</v>
          </cell>
          <cell r="D505" t="str">
            <v xml:space="preserve">עמלות קניה ומכירה </v>
          </cell>
          <cell r="O505">
            <v>125516.6</v>
          </cell>
        </row>
        <row r="506">
          <cell r="A506" t="str">
            <v>מבטחים</v>
          </cell>
          <cell r="B506" t="str">
            <v>דצמבר</v>
          </cell>
          <cell r="D506" t="str">
            <v xml:space="preserve">עמלות קניה ומכירה </v>
          </cell>
          <cell r="O506">
            <v>17281.77</v>
          </cell>
        </row>
        <row r="507">
          <cell r="A507" t="str">
            <v>מבטחים</v>
          </cell>
          <cell r="B507" t="str">
            <v>דצמבר</v>
          </cell>
          <cell r="D507" t="str">
            <v xml:space="preserve">עמלות קניה ומכירה </v>
          </cell>
          <cell r="O507">
            <v>36424.559999999998</v>
          </cell>
        </row>
        <row r="508">
          <cell r="A508" t="str">
            <v>מבטחים</v>
          </cell>
          <cell r="B508" t="str">
            <v>דצמבר</v>
          </cell>
          <cell r="D508" t="str">
            <v xml:space="preserve">עמלות קניה ומכירה </v>
          </cell>
          <cell r="O508">
            <v>5694.76</v>
          </cell>
        </row>
        <row r="509">
          <cell r="A509" t="str">
            <v>מבטחים</v>
          </cell>
          <cell r="B509" t="str">
            <v>דצמבר</v>
          </cell>
          <cell r="D509" t="str">
            <v xml:space="preserve">עמלות קניה ומכירה </v>
          </cell>
          <cell r="O509">
            <v>266879.33</v>
          </cell>
        </row>
        <row r="510">
          <cell r="A510" t="str">
            <v>מבטחים</v>
          </cell>
          <cell r="B510" t="str">
            <v>דצמבר</v>
          </cell>
          <cell r="D510" t="str">
            <v xml:space="preserve">עמלות קניה ומכירה </v>
          </cell>
          <cell r="O510">
            <v>30564.67</v>
          </cell>
        </row>
        <row r="511">
          <cell r="A511" t="str">
            <v>מבטחים</v>
          </cell>
          <cell r="B511" t="str">
            <v>דצמבר</v>
          </cell>
          <cell r="D511" t="str">
            <v xml:space="preserve">עמלות קניה ומכירה </v>
          </cell>
          <cell r="O511">
            <v>211562.77</v>
          </cell>
        </row>
        <row r="512">
          <cell r="A512" t="str">
            <v>מבטחים</v>
          </cell>
          <cell r="B512" t="str">
            <v>דצמבר</v>
          </cell>
          <cell r="D512" t="str">
            <v xml:space="preserve">עמלות קניה ומכירה </v>
          </cell>
          <cell r="O512">
            <v>133491.41</v>
          </cell>
        </row>
        <row r="513">
          <cell r="A513" t="str">
            <v>מבטחים</v>
          </cell>
          <cell r="B513" t="str">
            <v>דצמבר</v>
          </cell>
          <cell r="D513" t="str">
            <v xml:space="preserve">עמלות קניה ומכירה </v>
          </cell>
          <cell r="O513">
            <v>57666.07</v>
          </cell>
        </row>
        <row r="514">
          <cell r="A514" t="str">
            <v>מבטחים</v>
          </cell>
          <cell r="B514" t="str">
            <v>דצמבר</v>
          </cell>
          <cell r="D514" t="str">
            <v xml:space="preserve">עמלות קניה ומכירה </v>
          </cell>
          <cell r="O514">
            <v>15320</v>
          </cell>
        </row>
        <row r="515">
          <cell r="A515" t="str">
            <v>מבטחים</v>
          </cell>
          <cell r="B515" t="str">
            <v>דצמבר</v>
          </cell>
          <cell r="D515" t="str">
            <v xml:space="preserve">עמלות קניה ומכירה </v>
          </cell>
          <cell r="O515">
            <v>190961.73</v>
          </cell>
        </row>
        <row r="516">
          <cell r="A516" t="str">
            <v>מבטחים</v>
          </cell>
          <cell r="B516" t="str">
            <v>דצמבר</v>
          </cell>
          <cell r="D516" t="str">
            <v xml:space="preserve">עמלות קניה ומכירה </v>
          </cell>
          <cell r="O516">
            <v>2955412.58</v>
          </cell>
        </row>
        <row r="517">
          <cell r="A517" t="str">
            <v>מבטחים</v>
          </cell>
          <cell r="B517" t="str">
            <v>דצמבר</v>
          </cell>
          <cell r="D517" t="str">
            <v xml:space="preserve">עמלות קניה ומכירה </v>
          </cell>
          <cell r="O517">
            <v>681601.72</v>
          </cell>
        </row>
        <row r="518">
          <cell r="A518" t="str">
            <v>מבטחים</v>
          </cell>
          <cell r="B518" t="str">
            <v>דצמבר</v>
          </cell>
          <cell r="D518" t="str">
            <v xml:space="preserve">עמלות קניה ומכירה </v>
          </cell>
          <cell r="O518">
            <v>276280.42</v>
          </cell>
        </row>
        <row r="519">
          <cell r="A519" t="str">
            <v>מבטחים</v>
          </cell>
          <cell r="B519" t="str">
            <v>דצמבר</v>
          </cell>
          <cell r="D519" t="str">
            <v xml:space="preserve">עמלות קניה ומכירה </v>
          </cell>
          <cell r="O519">
            <v>75803.22</v>
          </cell>
        </row>
        <row r="520">
          <cell r="A520" t="str">
            <v>מבטחים</v>
          </cell>
          <cell r="B520" t="str">
            <v>דצמבר</v>
          </cell>
          <cell r="D520" t="str">
            <v xml:space="preserve">עמלות קניה ומכירה </v>
          </cell>
          <cell r="O520">
            <v>81929.679999999993</v>
          </cell>
        </row>
        <row r="521">
          <cell r="A521" t="str">
            <v>מבטחים</v>
          </cell>
          <cell r="B521" t="str">
            <v>דצמבר</v>
          </cell>
          <cell r="D521" t="str">
            <v xml:space="preserve">עמלות קניה ומכירה </v>
          </cell>
          <cell r="O521">
            <v>15314.94</v>
          </cell>
        </row>
        <row r="522">
          <cell r="A522" t="str">
            <v>מבטחים</v>
          </cell>
          <cell r="B522" t="str">
            <v>דצמבר</v>
          </cell>
          <cell r="D522" t="str">
            <v xml:space="preserve">עמלות קניה ומכירה </v>
          </cell>
          <cell r="O522">
            <v>2228.4899999999998</v>
          </cell>
        </row>
        <row r="523">
          <cell r="A523" t="str">
            <v>מבטחים</v>
          </cell>
          <cell r="B523" t="str">
            <v>דצמבר</v>
          </cell>
          <cell r="D523" t="str">
            <v xml:space="preserve">עמלות קניה ומכירה </v>
          </cell>
          <cell r="O523">
            <v>174.25</v>
          </cell>
        </row>
        <row r="524">
          <cell r="A524" t="str">
            <v>מבטחים</v>
          </cell>
          <cell r="B524" t="str">
            <v>דצמבר</v>
          </cell>
          <cell r="D524" t="str">
            <v xml:space="preserve">הוצאות נלוות </v>
          </cell>
          <cell r="O524">
            <v>2071050.29</v>
          </cell>
        </row>
        <row r="525">
          <cell r="A525" t="str">
            <v>מבטחים</v>
          </cell>
          <cell r="B525" t="str">
            <v>דצמבר</v>
          </cell>
          <cell r="D525" t="str">
            <v xml:space="preserve">עמלות קניה ומכירה </v>
          </cell>
          <cell r="O525">
            <v>24370.85</v>
          </cell>
        </row>
        <row r="526">
          <cell r="A526" t="str">
            <v>מבטחים</v>
          </cell>
          <cell r="B526" t="str">
            <v>דצמבר</v>
          </cell>
          <cell r="D526" t="str">
            <v xml:space="preserve">עמלות קניה ומכירה </v>
          </cell>
          <cell r="O526">
            <v>198605.99</v>
          </cell>
        </row>
        <row r="527">
          <cell r="A527" t="str">
            <v>מבטחים</v>
          </cell>
          <cell r="B527" t="str">
            <v>דצמבר</v>
          </cell>
          <cell r="D527" t="str">
            <v xml:space="preserve">עמלות קניה ומכירה </v>
          </cell>
          <cell r="O527">
            <v>42326.19</v>
          </cell>
        </row>
        <row r="528">
          <cell r="A528" t="str">
            <v>מבטחים</v>
          </cell>
          <cell r="B528" t="str">
            <v>דצמבר</v>
          </cell>
          <cell r="D528" t="str">
            <v>דמי ניהול המילטון ליין</v>
          </cell>
          <cell r="O528">
            <v>9127221.5</v>
          </cell>
        </row>
        <row r="529">
          <cell r="A529" t="str">
            <v>מבטחים</v>
          </cell>
          <cell r="B529" t="str">
            <v>דצמבר</v>
          </cell>
          <cell r="D529" t="str">
            <v xml:space="preserve">עמלות קניה ומכירה </v>
          </cell>
          <cell r="O529">
            <v>8550</v>
          </cell>
        </row>
        <row r="530">
          <cell r="A530" t="str">
            <v>מבטחים</v>
          </cell>
          <cell r="B530" t="str">
            <v>דצמבר</v>
          </cell>
          <cell r="D530" t="str">
            <v>דמי ניהול תעודות סל סחירות בחול</v>
          </cell>
          <cell r="O530">
            <v>6396679</v>
          </cell>
        </row>
        <row r="531">
          <cell r="A531" t="str">
            <v>מבטחים</v>
          </cell>
          <cell r="B531" t="str">
            <v>דצמבר</v>
          </cell>
          <cell r="D531" t="str">
            <v>דמי ניהול קרנות נאמנות סחירות בחול</v>
          </cell>
          <cell r="O531">
            <v>44423983</v>
          </cell>
        </row>
        <row r="532">
          <cell r="A532" t="str">
            <v>מבטחים</v>
          </cell>
          <cell r="B532" t="str">
            <v>דצמבר</v>
          </cell>
          <cell r="D532" t="str">
            <v>דמי ניהול קרנות השקעה  לא סחירות בחול</v>
          </cell>
          <cell r="O532">
            <v>24504036</v>
          </cell>
        </row>
        <row r="533">
          <cell r="A533" t="str">
            <v>מבטחים</v>
          </cell>
          <cell r="B533" t="str">
            <v>דצמבר</v>
          </cell>
          <cell r="D533" t="str">
            <v>דמי ניהול קרנות נאמנות לא סחירות בחול</v>
          </cell>
          <cell r="O533">
            <v>4099874</v>
          </cell>
        </row>
        <row r="534">
          <cell r="A534" t="str">
            <v>מבטחים</v>
          </cell>
          <cell r="B534" t="str">
            <v>דצמבר</v>
          </cell>
          <cell r="D534" t="str">
            <v xml:space="preserve">הוצאות נלוות </v>
          </cell>
          <cell r="O534">
            <v>20230.599999999999</v>
          </cell>
        </row>
        <row r="535">
          <cell r="A535" t="str">
            <v>מבטחים</v>
          </cell>
          <cell r="B535" t="str">
            <v>דצמבר</v>
          </cell>
          <cell r="D535" t="str">
            <v xml:space="preserve">הוצאות נלוות </v>
          </cell>
          <cell r="O535">
            <v>821.28</v>
          </cell>
        </row>
        <row r="536">
          <cell r="A536" t="str">
            <v>מבטחים</v>
          </cell>
          <cell r="B536" t="str">
            <v>דצמבר</v>
          </cell>
          <cell r="D536" t="str">
            <v xml:space="preserve">הוצאות נלוות </v>
          </cell>
          <cell r="O536">
            <v>7335.54</v>
          </cell>
        </row>
        <row r="537">
          <cell r="A537" t="str">
            <v>מבטחים</v>
          </cell>
          <cell r="B537" t="str">
            <v>דצמבר</v>
          </cell>
          <cell r="D537" t="str">
            <v xml:space="preserve">הוצאות נלוות </v>
          </cell>
          <cell r="O537">
            <v>2768.53</v>
          </cell>
        </row>
        <row r="538">
          <cell r="A538" t="str">
            <v>מבטחים</v>
          </cell>
          <cell r="B538" t="str">
            <v>דצמבר</v>
          </cell>
          <cell r="D538" t="str">
            <v xml:space="preserve">הוצאות נלוות </v>
          </cell>
          <cell r="O538">
            <v>41172.6</v>
          </cell>
        </row>
        <row r="539">
          <cell r="A539" t="str">
            <v>מבטחים</v>
          </cell>
          <cell r="B539" t="str">
            <v>דצמבר</v>
          </cell>
          <cell r="D539" t="str">
            <v xml:space="preserve">הוצאות נלוות </v>
          </cell>
          <cell r="O539">
            <v>43859.4</v>
          </cell>
        </row>
        <row r="540">
          <cell r="A540" t="str">
            <v>מבטחים</v>
          </cell>
          <cell r="B540" t="str">
            <v>דצמבר</v>
          </cell>
          <cell r="D540" t="str">
            <v xml:space="preserve">הוצאות נלוות </v>
          </cell>
          <cell r="O540">
            <v>6414</v>
          </cell>
        </row>
        <row r="541">
          <cell r="A541" t="str">
            <v>מבטחים</v>
          </cell>
          <cell r="B541" t="str">
            <v>דצמבר</v>
          </cell>
          <cell r="D541" t="str">
            <v xml:space="preserve">הוצאות נלוות </v>
          </cell>
          <cell r="O541">
            <v>2551</v>
          </cell>
        </row>
        <row r="542">
          <cell r="A542" t="str">
            <v>מבטחים</v>
          </cell>
          <cell r="B542" t="str">
            <v>דצמבר</v>
          </cell>
          <cell r="D542" t="str">
            <v xml:space="preserve">הוצאות נלוות </v>
          </cell>
          <cell r="O542">
            <v>18000</v>
          </cell>
        </row>
        <row r="543">
          <cell r="A543" t="str">
            <v>מבטחים</v>
          </cell>
          <cell r="B543" t="str">
            <v>דצמבר</v>
          </cell>
          <cell r="D543" t="str">
            <v xml:space="preserve">הוצאות נלוות </v>
          </cell>
          <cell r="O543">
            <v>34563.089999999997</v>
          </cell>
        </row>
        <row r="544">
          <cell r="A544" t="str">
            <v>מבטחים</v>
          </cell>
          <cell r="B544" t="str">
            <v>דצמבר</v>
          </cell>
          <cell r="D544" t="str">
            <v xml:space="preserve">הוצאות נלוות </v>
          </cell>
          <cell r="O544">
            <v>56746</v>
          </cell>
        </row>
        <row r="545">
          <cell r="A545" t="str">
            <v>מבטחים</v>
          </cell>
          <cell r="B545" t="str">
            <v>דצמבר</v>
          </cell>
          <cell r="D545" t="str">
            <v xml:space="preserve">הוצאות נלוות </v>
          </cell>
          <cell r="O545">
            <v>8424</v>
          </cell>
        </row>
        <row r="546">
          <cell r="A546" t="str">
            <v>מבטחים</v>
          </cell>
          <cell r="B546" t="str">
            <v>דצמבר</v>
          </cell>
          <cell r="D546" t="str">
            <v xml:space="preserve">הוצאות נלוות </v>
          </cell>
          <cell r="O546">
            <v>173764.93</v>
          </cell>
        </row>
        <row r="547">
          <cell r="A547" t="str">
            <v>מבטחים</v>
          </cell>
          <cell r="B547" t="str">
            <v>דצמבר</v>
          </cell>
          <cell r="D547" t="str">
            <v xml:space="preserve">דמי משמורת </v>
          </cell>
          <cell r="O547">
            <v>688830.79</v>
          </cell>
        </row>
        <row r="548">
          <cell r="A548" t="str">
            <v>מבטחים</v>
          </cell>
          <cell r="B548" t="str">
            <v>דצמבר</v>
          </cell>
          <cell r="D548" t="str">
            <v xml:space="preserve">דמי משמורת </v>
          </cell>
          <cell r="O548">
            <v>26791.61</v>
          </cell>
        </row>
        <row r="549">
          <cell r="A549" t="str">
            <v>קגמ</v>
          </cell>
          <cell r="B549" t="str">
            <v>דצמבר</v>
          </cell>
          <cell r="D549" t="str">
            <v xml:space="preserve">הוצאות נדלן </v>
          </cell>
          <cell r="O549">
            <v>0</v>
          </cell>
        </row>
        <row r="550">
          <cell r="A550" t="str">
            <v>קגמ</v>
          </cell>
          <cell r="B550" t="str">
            <v>דצמבר</v>
          </cell>
          <cell r="D550" t="str">
            <v xml:space="preserve">עמלות קניה ומכירה </v>
          </cell>
          <cell r="O550">
            <v>238.6</v>
          </cell>
        </row>
        <row r="551">
          <cell r="A551" t="str">
            <v>קגמ</v>
          </cell>
          <cell r="B551" t="str">
            <v>דצמבר</v>
          </cell>
          <cell r="D551" t="str">
            <v xml:space="preserve">הוצאות נלוות </v>
          </cell>
          <cell r="O551">
            <v>548.04</v>
          </cell>
        </row>
        <row r="552">
          <cell r="A552" t="str">
            <v>קגמ</v>
          </cell>
          <cell r="B552" t="str">
            <v>דצמבר</v>
          </cell>
          <cell r="D552" t="str">
            <v xml:space="preserve">עמלות קניה ומכירה </v>
          </cell>
          <cell r="O552">
            <v>32315.57</v>
          </cell>
        </row>
        <row r="553">
          <cell r="A553" t="str">
            <v>קגמ</v>
          </cell>
          <cell r="B553" t="str">
            <v>דצמבר</v>
          </cell>
          <cell r="D553" t="str">
            <v xml:space="preserve">עמלות קניה ומכירה </v>
          </cell>
          <cell r="O553">
            <v>152226.54999999999</v>
          </cell>
        </row>
        <row r="554">
          <cell r="A554" t="str">
            <v>קגמ</v>
          </cell>
          <cell r="B554" t="str">
            <v>דצמבר</v>
          </cell>
          <cell r="D554" t="str">
            <v xml:space="preserve">עמלות קניה ומכירה </v>
          </cell>
          <cell r="O554">
            <v>16700.080000000002</v>
          </cell>
        </row>
        <row r="555">
          <cell r="A555" t="str">
            <v>קגמ</v>
          </cell>
          <cell r="B555" t="str">
            <v>דצמבר</v>
          </cell>
          <cell r="D555" t="str">
            <v xml:space="preserve">עמלות קניה ומכירה </v>
          </cell>
          <cell r="O555">
            <v>12410.2</v>
          </cell>
        </row>
        <row r="556">
          <cell r="A556" t="str">
            <v>קגמ</v>
          </cell>
          <cell r="B556" t="str">
            <v>דצמבר</v>
          </cell>
          <cell r="D556" t="str">
            <v xml:space="preserve">עמלות קניה ומכירה </v>
          </cell>
          <cell r="O556">
            <v>2221.92</v>
          </cell>
        </row>
        <row r="557">
          <cell r="A557" t="str">
            <v>קגמ</v>
          </cell>
          <cell r="B557" t="str">
            <v>דצמבר</v>
          </cell>
          <cell r="D557" t="str">
            <v xml:space="preserve">עמלות קניה ומכירה </v>
          </cell>
          <cell r="O557">
            <v>117452.64</v>
          </cell>
        </row>
        <row r="558">
          <cell r="A558" t="str">
            <v>קגמ</v>
          </cell>
          <cell r="B558" t="str">
            <v>דצמבר</v>
          </cell>
          <cell r="D558" t="str">
            <v xml:space="preserve">עמלות קניה ומכירה </v>
          </cell>
          <cell r="O558">
            <v>7265.83</v>
          </cell>
        </row>
        <row r="559">
          <cell r="A559" t="str">
            <v>קגמ</v>
          </cell>
          <cell r="B559" t="str">
            <v>דצמבר</v>
          </cell>
          <cell r="D559" t="str">
            <v xml:space="preserve">עמלות קניה ומכירה </v>
          </cell>
          <cell r="O559">
            <v>73936.08</v>
          </cell>
        </row>
        <row r="560">
          <cell r="A560" t="str">
            <v>קגמ</v>
          </cell>
          <cell r="B560" t="str">
            <v>דצמבר</v>
          </cell>
          <cell r="D560" t="str">
            <v xml:space="preserve">עמלות קניה ומכירה </v>
          </cell>
          <cell r="O560">
            <v>47240.03</v>
          </cell>
        </row>
        <row r="561">
          <cell r="A561" t="str">
            <v>קגמ</v>
          </cell>
          <cell r="B561" t="str">
            <v>דצמבר</v>
          </cell>
          <cell r="D561" t="str">
            <v xml:space="preserve">עמלות קניה ומכירה </v>
          </cell>
          <cell r="O561">
            <v>20928.82</v>
          </cell>
        </row>
        <row r="562">
          <cell r="A562" t="str">
            <v>קגמ</v>
          </cell>
          <cell r="B562" t="str">
            <v>דצמבר</v>
          </cell>
          <cell r="D562" t="str">
            <v xml:space="preserve">עמלות קניה ומכירה </v>
          </cell>
          <cell r="O562">
            <v>6160</v>
          </cell>
        </row>
        <row r="563">
          <cell r="A563" t="str">
            <v>קגמ</v>
          </cell>
          <cell r="B563" t="str">
            <v>דצמבר</v>
          </cell>
          <cell r="D563" t="str">
            <v xml:space="preserve">עמלות קניה ומכירה </v>
          </cell>
          <cell r="O563">
            <v>65188.31</v>
          </cell>
        </row>
        <row r="564">
          <cell r="A564" t="str">
            <v>קגמ</v>
          </cell>
          <cell r="B564" t="str">
            <v>דצמבר</v>
          </cell>
          <cell r="D564" t="str">
            <v xml:space="preserve">עמלות קניה ומכירה </v>
          </cell>
          <cell r="O564">
            <v>1059957.43</v>
          </cell>
        </row>
        <row r="565">
          <cell r="A565" t="str">
            <v>קגמ</v>
          </cell>
          <cell r="B565" t="str">
            <v>דצמבר</v>
          </cell>
          <cell r="D565" t="str">
            <v xml:space="preserve">עמלות קניה ומכירה </v>
          </cell>
          <cell r="O565">
            <v>238124.42</v>
          </cell>
        </row>
        <row r="566">
          <cell r="A566" t="str">
            <v>קגמ</v>
          </cell>
          <cell r="B566" t="str">
            <v>דצמבר</v>
          </cell>
          <cell r="D566" t="str">
            <v xml:space="preserve">עמלות קניה ומכירה </v>
          </cell>
          <cell r="O566">
            <v>64025.34</v>
          </cell>
        </row>
        <row r="567">
          <cell r="A567" t="str">
            <v>קגמ</v>
          </cell>
          <cell r="B567" t="str">
            <v>דצמבר</v>
          </cell>
          <cell r="D567" t="str">
            <v xml:space="preserve">עמלות קניה ומכירה </v>
          </cell>
          <cell r="O567">
            <v>9465.1200000000008</v>
          </cell>
        </row>
        <row r="568">
          <cell r="A568" t="str">
            <v>קגמ</v>
          </cell>
          <cell r="B568" t="str">
            <v>דצמבר</v>
          </cell>
          <cell r="D568" t="str">
            <v xml:space="preserve">עמלות קניה ומכירה </v>
          </cell>
          <cell r="O568">
            <v>15243.61</v>
          </cell>
        </row>
        <row r="569">
          <cell r="A569" t="str">
            <v>קגמ</v>
          </cell>
          <cell r="B569" t="str">
            <v>דצמבר</v>
          </cell>
          <cell r="D569" t="str">
            <v xml:space="preserve">עמלות קניה ומכירה </v>
          </cell>
          <cell r="O569">
            <v>5327.53</v>
          </cell>
        </row>
        <row r="570">
          <cell r="A570" t="str">
            <v>קגמ</v>
          </cell>
          <cell r="B570" t="str">
            <v>דצמבר</v>
          </cell>
          <cell r="D570" t="str">
            <v xml:space="preserve">עמלות קניה ומכירה </v>
          </cell>
          <cell r="O570">
            <v>742.83</v>
          </cell>
        </row>
        <row r="571">
          <cell r="A571" t="str">
            <v>קגמ</v>
          </cell>
          <cell r="B571" t="str">
            <v>דצמבר</v>
          </cell>
          <cell r="D571" t="str">
            <v xml:space="preserve">עמלות קניה ומכירה </v>
          </cell>
          <cell r="O571">
            <v>174.25</v>
          </cell>
        </row>
        <row r="572">
          <cell r="A572" t="str">
            <v>קגמ</v>
          </cell>
          <cell r="B572" t="str">
            <v>דצמבר</v>
          </cell>
          <cell r="D572" t="str">
            <v xml:space="preserve">הוצאות נלוות </v>
          </cell>
          <cell r="O572">
            <v>550522</v>
          </cell>
        </row>
        <row r="573">
          <cell r="A573" t="str">
            <v>קגמ</v>
          </cell>
          <cell r="B573" t="str">
            <v>דצמבר</v>
          </cell>
          <cell r="D573" t="str">
            <v xml:space="preserve">עמלות קניה ומכירה </v>
          </cell>
          <cell r="O573">
            <v>8507.08</v>
          </cell>
        </row>
        <row r="574">
          <cell r="A574" t="str">
            <v>קגמ</v>
          </cell>
          <cell r="B574" t="str">
            <v>דצמבר</v>
          </cell>
          <cell r="D574" t="str">
            <v xml:space="preserve">עמלות קניה ומכירה </v>
          </cell>
          <cell r="O574">
            <v>64066.44</v>
          </cell>
        </row>
        <row r="575">
          <cell r="A575" t="str">
            <v>קגמ</v>
          </cell>
          <cell r="B575" t="str">
            <v>דצמבר</v>
          </cell>
          <cell r="D575" t="str">
            <v xml:space="preserve">עמלות קניה ומכירה </v>
          </cell>
          <cell r="O575">
            <v>8645.83</v>
          </cell>
        </row>
        <row r="576">
          <cell r="A576" t="str">
            <v>קגמ</v>
          </cell>
          <cell r="B576" t="str">
            <v>דצמבר</v>
          </cell>
          <cell r="D576" t="str">
            <v>דמי ניהול המילטון ליין</v>
          </cell>
          <cell r="O576">
            <v>2487761.48</v>
          </cell>
        </row>
        <row r="577">
          <cell r="A577" t="str">
            <v>קגמ</v>
          </cell>
          <cell r="B577" t="str">
            <v>דצמבר</v>
          </cell>
          <cell r="D577" t="str">
            <v xml:space="preserve">עמלות קניה ומכירה </v>
          </cell>
          <cell r="O577">
            <v>2850</v>
          </cell>
        </row>
        <row r="578">
          <cell r="A578" t="str">
            <v>קגמ</v>
          </cell>
          <cell r="B578" t="str">
            <v>דצמבר</v>
          </cell>
          <cell r="D578" t="str">
            <v>דמי ניהול תעודות סל סחירות בחול</v>
          </cell>
          <cell r="O578">
            <v>2287211</v>
          </cell>
        </row>
        <row r="579">
          <cell r="A579" t="str">
            <v>קגמ</v>
          </cell>
          <cell r="B579" t="str">
            <v>דצמבר</v>
          </cell>
          <cell r="D579" t="str">
            <v>דמי ניהול קרנות נאמנות סחירות בחול</v>
          </cell>
          <cell r="O579">
            <v>15771502</v>
          </cell>
        </row>
        <row r="580">
          <cell r="A580" t="str">
            <v>קגמ</v>
          </cell>
          <cell r="B580" t="str">
            <v>דצמבר</v>
          </cell>
          <cell r="D580" t="str">
            <v>דמי ניהול קרנות השקעה  לא סחירות בחול</v>
          </cell>
          <cell r="O580">
            <v>8496491</v>
          </cell>
        </row>
        <row r="581">
          <cell r="A581" t="str">
            <v>קגמ</v>
          </cell>
          <cell r="B581" t="str">
            <v>דצמבר</v>
          </cell>
          <cell r="D581" t="str">
            <v>דמי ניהול קרנות נאמנות לא סחירות בחול</v>
          </cell>
          <cell r="O581">
            <v>1344545</v>
          </cell>
        </row>
        <row r="582">
          <cell r="A582" t="str">
            <v>קגמ</v>
          </cell>
          <cell r="B582" t="str">
            <v>דצמבר</v>
          </cell>
          <cell r="D582" t="str">
            <v xml:space="preserve">הוצאות נלוות </v>
          </cell>
          <cell r="O582">
            <v>6732.51</v>
          </cell>
        </row>
        <row r="583">
          <cell r="A583" t="str">
            <v>קגמ</v>
          </cell>
          <cell r="B583" t="str">
            <v>דצמבר</v>
          </cell>
          <cell r="D583" t="str">
            <v xml:space="preserve">הוצאות נלוות </v>
          </cell>
          <cell r="O583">
            <v>292.32</v>
          </cell>
        </row>
        <row r="584">
          <cell r="A584" t="str">
            <v>קגמ</v>
          </cell>
          <cell r="B584" t="str">
            <v>דצמבר</v>
          </cell>
          <cell r="D584" t="str">
            <v xml:space="preserve">הוצאות נלוות </v>
          </cell>
          <cell r="O584">
            <v>1694.24</v>
          </cell>
        </row>
        <row r="585">
          <cell r="A585" t="str">
            <v>קגמ</v>
          </cell>
          <cell r="B585" t="str">
            <v>דצמבר</v>
          </cell>
          <cell r="D585" t="str">
            <v xml:space="preserve">הוצאות נלוות </v>
          </cell>
          <cell r="O585">
            <v>881.6</v>
          </cell>
        </row>
        <row r="586">
          <cell r="A586" t="str">
            <v>קגמ</v>
          </cell>
          <cell r="B586" t="str">
            <v>דצמבר</v>
          </cell>
          <cell r="D586" t="str">
            <v xml:space="preserve">הוצאות נלוות </v>
          </cell>
          <cell r="O586">
            <v>14733.2</v>
          </cell>
        </row>
        <row r="587">
          <cell r="A587" t="str">
            <v>קגמ</v>
          </cell>
          <cell r="B587" t="str">
            <v>דצמבר</v>
          </cell>
          <cell r="D587" t="str">
            <v xml:space="preserve">הוצאות נלוות </v>
          </cell>
          <cell r="O587">
            <v>17675.68</v>
          </cell>
        </row>
        <row r="588">
          <cell r="A588" t="str">
            <v>קגמ</v>
          </cell>
          <cell r="B588" t="str">
            <v>דצמבר</v>
          </cell>
          <cell r="D588" t="str">
            <v xml:space="preserve">הוצאות נלוות </v>
          </cell>
          <cell r="O588">
            <v>2167</v>
          </cell>
        </row>
        <row r="589">
          <cell r="A589" t="str">
            <v>קגמ</v>
          </cell>
          <cell r="B589" t="str">
            <v>דצמבר</v>
          </cell>
          <cell r="D589" t="str">
            <v xml:space="preserve">הוצאות נלוות </v>
          </cell>
          <cell r="O589">
            <v>870</v>
          </cell>
        </row>
        <row r="590">
          <cell r="A590" t="str">
            <v>קגמ</v>
          </cell>
          <cell r="B590" t="str">
            <v>דצמבר</v>
          </cell>
          <cell r="D590" t="str">
            <v xml:space="preserve">הוצאות נלוות </v>
          </cell>
          <cell r="O590">
            <v>6000</v>
          </cell>
        </row>
        <row r="591">
          <cell r="A591" t="str">
            <v>קגמ</v>
          </cell>
          <cell r="B591" t="str">
            <v>דצמבר</v>
          </cell>
          <cell r="D591" t="str">
            <v xml:space="preserve">הוצאות נלוות </v>
          </cell>
          <cell r="O591">
            <v>13360.54</v>
          </cell>
        </row>
        <row r="592">
          <cell r="A592" t="str">
            <v>קגמ</v>
          </cell>
          <cell r="B592" t="str">
            <v>דצמבר</v>
          </cell>
          <cell r="D592" t="str">
            <v xml:space="preserve">הוצאות נלוות </v>
          </cell>
          <cell r="O592">
            <v>16166</v>
          </cell>
        </row>
        <row r="593">
          <cell r="A593" t="str">
            <v>קגמ</v>
          </cell>
          <cell r="B593" t="str">
            <v>דצמבר</v>
          </cell>
          <cell r="D593" t="str">
            <v xml:space="preserve">הוצאות נלוות </v>
          </cell>
          <cell r="O593">
            <v>2808</v>
          </cell>
        </row>
        <row r="594">
          <cell r="A594" t="str">
            <v>קגמ</v>
          </cell>
          <cell r="B594" t="str">
            <v>דצמבר</v>
          </cell>
          <cell r="D594" t="str">
            <v xml:space="preserve">הוצאות נלוות </v>
          </cell>
          <cell r="O594">
            <v>50092.88</v>
          </cell>
        </row>
        <row r="595">
          <cell r="A595" t="str">
            <v>קגמ</v>
          </cell>
          <cell r="B595" t="str">
            <v>דצמבר</v>
          </cell>
          <cell r="D595" t="str">
            <v xml:space="preserve">דמי משמורת </v>
          </cell>
          <cell r="O595">
            <v>613976.97</v>
          </cell>
        </row>
        <row r="596">
          <cell r="A596" t="str">
            <v>קגמ</v>
          </cell>
          <cell r="B596" t="str">
            <v>דצמבר</v>
          </cell>
          <cell r="D596" t="str">
            <v xml:space="preserve">דמי משמורת </v>
          </cell>
          <cell r="O596">
            <v>1533.45</v>
          </cell>
        </row>
        <row r="597">
          <cell r="A597" t="str">
            <v>מקפת</v>
          </cell>
          <cell r="B597" t="str">
            <v>דצמבר</v>
          </cell>
          <cell r="D597" t="str">
            <v xml:space="preserve">הוצאות נדלן </v>
          </cell>
          <cell r="O597">
            <v>33360</v>
          </cell>
        </row>
        <row r="598">
          <cell r="A598" t="str">
            <v>מקפת</v>
          </cell>
          <cell r="B598" t="str">
            <v>דצמבר</v>
          </cell>
          <cell r="D598" t="str">
            <v xml:space="preserve">עמלות קניה ומכירה </v>
          </cell>
          <cell r="O598">
            <v>190</v>
          </cell>
        </row>
        <row r="599">
          <cell r="A599" t="str">
            <v>מקפת</v>
          </cell>
          <cell r="B599" t="str">
            <v>דצמבר</v>
          </cell>
          <cell r="D599" t="str">
            <v xml:space="preserve">הוצאות נלוות </v>
          </cell>
          <cell r="O599">
            <v>752.56</v>
          </cell>
        </row>
        <row r="600">
          <cell r="A600" t="str">
            <v>מקפת</v>
          </cell>
          <cell r="B600" t="str">
            <v>דצמבר</v>
          </cell>
          <cell r="D600" t="str">
            <v xml:space="preserve">עמלות קניה ומכירה </v>
          </cell>
          <cell r="O600">
            <v>75819.839999999997</v>
          </cell>
        </row>
        <row r="601">
          <cell r="A601" t="str">
            <v>מקפת</v>
          </cell>
          <cell r="B601" t="str">
            <v>דצמבר</v>
          </cell>
          <cell r="D601" t="str">
            <v xml:space="preserve">עמלות קניה ומכירה </v>
          </cell>
          <cell r="O601">
            <v>82379.97</v>
          </cell>
        </row>
        <row r="602">
          <cell r="A602" t="str">
            <v>מקפת</v>
          </cell>
          <cell r="B602" t="str">
            <v>דצמבר</v>
          </cell>
          <cell r="D602" t="str">
            <v xml:space="preserve">עמלות קניה ומכירה </v>
          </cell>
          <cell r="O602">
            <v>44188.02</v>
          </cell>
        </row>
        <row r="603">
          <cell r="A603" t="str">
            <v>מקפת</v>
          </cell>
          <cell r="B603" t="str">
            <v>דצמבר</v>
          </cell>
          <cell r="D603" t="str">
            <v xml:space="preserve">עמלות קניה ומכירה </v>
          </cell>
          <cell r="O603">
            <v>6349.32</v>
          </cell>
        </row>
        <row r="604">
          <cell r="A604" t="str">
            <v>מקפת</v>
          </cell>
          <cell r="B604" t="str">
            <v>דצמבר</v>
          </cell>
          <cell r="D604" t="str">
            <v xml:space="preserve">עמלות קניה ומכירה </v>
          </cell>
          <cell r="O604">
            <v>12149.98</v>
          </cell>
        </row>
        <row r="605">
          <cell r="A605" t="str">
            <v>מקפת</v>
          </cell>
          <cell r="B605" t="str">
            <v>דצמבר</v>
          </cell>
          <cell r="D605" t="str">
            <v xml:space="preserve">עמלות קניה ומכירה </v>
          </cell>
          <cell r="O605">
            <v>3065.3</v>
          </cell>
        </row>
        <row r="606">
          <cell r="A606" t="str">
            <v>מקפת</v>
          </cell>
          <cell r="B606" t="str">
            <v>דצמבר</v>
          </cell>
          <cell r="D606" t="str">
            <v xml:space="preserve">עמלות קניה ומכירה </v>
          </cell>
          <cell r="O606">
            <v>98326.38</v>
          </cell>
        </row>
        <row r="607">
          <cell r="A607" t="str">
            <v>מקפת</v>
          </cell>
          <cell r="B607" t="str">
            <v>דצמבר</v>
          </cell>
          <cell r="D607" t="str">
            <v xml:space="preserve">עמלות קניה ומכירה </v>
          </cell>
          <cell r="O607">
            <v>8697.65</v>
          </cell>
        </row>
        <row r="608">
          <cell r="A608" t="str">
            <v>מקפת</v>
          </cell>
          <cell r="B608" t="str">
            <v>דצמבר</v>
          </cell>
          <cell r="D608" t="str">
            <v xml:space="preserve">עמלות קניה ומכירה </v>
          </cell>
          <cell r="O608">
            <v>63679.41</v>
          </cell>
        </row>
        <row r="609">
          <cell r="A609" t="str">
            <v>מקפת</v>
          </cell>
          <cell r="B609" t="str">
            <v>דצמבר</v>
          </cell>
          <cell r="D609" t="str">
            <v xml:space="preserve">עמלות קניה ומכירה </v>
          </cell>
          <cell r="O609">
            <v>39646.22</v>
          </cell>
        </row>
        <row r="610">
          <cell r="A610" t="str">
            <v>מקפת</v>
          </cell>
          <cell r="B610" t="str">
            <v>דצמבר</v>
          </cell>
          <cell r="D610" t="str">
            <v xml:space="preserve">עמלות קניה ומכירה </v>
          </cell>
          <cell r="O610">
            <v>17350.8</v>
          </cell>
        </row>
        <row r="611">
          <cell r="A611" t="str">
            <v>מקפת</v>
          </cell>
          <cell r="B611" t="str">
            <v>דצמבר</v>
          </cell>
          <cell r="D611" t="str">
            <v xml:space="preserve">עמלות קניה ומכירה </v>
          </cell>
          <cell r="O611">
            <v>5060</v>
          </cell>
        </row>
        <row r="612">
          <cell r="A612" t="str">
            <v>מקפת</v>
          </cell>
          <cell r="B612" t="str">
            <v>דצמבר</v>
          </cell>
          <cell r="D612" t="str">
            <v xml:space="preserve">עמלות קניה ומכירה </v>
          </cell>
          <cell r="O612">
            <v>59172.44</v>
          </cell>
        </row>
        <row r="613">
          <cell r="A613" t="str">
            <v>מקפת</v>
          </cell>
          <cell r="B613" t="str">
            <v>דצמבר</v>
          </cell>
          <cell r="D613" t="str">
            <v xml:space="preserve">עמלות קניה ומכירה </v>
          </cell>
          <cell r="O613">
            <v>878258.25</v>
          </cell>
        </row>
        <row r="614">
          <cell r="A614" t="str">
            <v>מקפת</v>
          </cell>
          <cell r="B614" t="str">
            <v>דצמבר</v>
          </cell>
          <cell r="D614" t="str">
            <v xml:space="preserve">עמלות קניה ומכירה </v>
          </cell>
          <cell r="O614">
            <v>213662.65</v>
          </cell>
        </row>
        <row r="615">
          <cell r="A615" t="str">
            <v>מקפת</v>
          </cell>
          <cell r="B615" t="str">
            <v>דצמבר</v>
          </cell>
          <cell r="D615" t="str">
            <v xml:space="preserve">עמלות קניה ומכירה </v>
          </cell>
          <cell r="O615">
            <v>90934.53</v>
          </cell>
        </row>
        <row r="616">
          <cell r="A616" t="str">
            <v>מקפת</v>
          </cell>
          <cell r="B616" t="str">
            <v>דצמבר</v>
          </cell>
          <cell r="D616" t="str">
            <v xml:space="preserve">עמלות קניה ומכירה </v>
          </cell>
          <cell r="O616">
            <v>23425.88</v>
          </cell>
        </row>
        <row r="617">
          <cell r="A617" t="str">
            <v>מקפת</v>
          </cell>
          <cell r="B617" t="str">
            <v>דצמבר</v>
          </cell>
          <cell r="D617" t="str">
            <v xml:space="preserve">עמלות קניה ומכירה </v>
          </cell>
          <cell r="O617">
            <v>-81242.12</v>
          </cell>
        </row>
        <row r="618">
          <cell r="A618" t="str">
            <v>מקפת</v>
          </cell>
          <cell r="B618" t="str">
            <v>דצמבר</v>
          </cell>
          <cell r="D618" t="str">
            <v xml:space="preserve">עמלות קניה ומכירה </v>
          </cell>
          <cell r="O618">
            <v>4644.46</v>
          </cell>
        </row>
        <row r="619">
          <cell r="A619" t="str">
            <v>מקפת</v>
          </cell>
          <cell r="B619" t="str">
            <v>דצמבר</v>
          </cell>
          <cell r="D619" t="str">
            <v xml:space="preserve">עמלות קניה ומכירה </v>
          </cell>
          <cell r="O619">
            <v>742.83</v>
          </cell>
        </row>
        <row r="620">
          <cell r="A620" t="str">
            <v>מקפת</v>
          </cell>
          <cell r="B620" t="str">
            <v>דצמבר</v>
          </cell>
          <cell r="D620" t="str">
            <v xml:space="preserve">עמלות קניה ומכירה </v>
          </cell>
          <cell r="O620">
            <v>174.25</v>
          </cell>
        </row>
        <row r="621">
          <cell r="A621" t="str">
            <v>מקפת</v>
          </cell>
          <cell r="B621" t="str">
            <v>דצמבר</v>
          </cell>
          <cell r="D621" t="str">
            <v xml:space="preserve">הוצאות נלוות </v>
          </cell>
          <cell r="O621">
            <v>550538.01</v>
          </cell>
        </row>
        <row r="622">
          <cell r="A622" t="str">
            <v>מקפת</v>
          </cell>
          <cell r="B622" t="str">
            <v>דצמבר</v>
          </cell>
          <cell r="D622" t="str">
            <v xml:space="preserve">עמלות קניה ומכירה </v>
          </cell>
          <cell r="O622">
            <v>8507.08</v>
          </cell>
        </row>
        <row r="623">
          <cell r="A623" t="str">
            <v>מקפת</v>
          </cell>
          <cell r="B623" t="str">
            <v>דצמבר</v>
          </cell>
          <cell r="D623" t="str">
            <v xml:space="preserve">עמלות קניה ומכירה </v>
          </cell>
          <cell r="O623">
            <v>64066.44</v>
          </cell>
        </row>
        <row r="624">
          <cell r="A624" t="str">
            <v>מקפת</v>
          </cell>
          <cell r="B624" t="str">
            <v>דצמבר</v>
          </cell>
          <cell r="D624" t="str">
            <v xml:space="preserve">עמלות קניה ומכירה </v>
          </cell>
          <cell r="O624">
            <v>18944.48</v>
          </cell>
        </row>
        <row r="625">
          <cell r="A625" t="str">
            <v>מקפת</v>
          </cell>
          <cell r="B625" t="str">
            <v>דצמבר</v>
          </cell>
          <cell r="D625" t="str">
            <v>דמי ניהול המילטון ליין</v>
          </cell>
          <cell r="O625">
            <v>2656761.48</v>
          </cell>
        </row>
        <row r="626">
          <cell r="A626" t="str">
            <v>מקפת</v>
          </cell>
          <cell r="B626" t="str">
            <v>דצמבר</v>
          </cell>
          <cell r="D626" t="str">
            <v xml:space="preserve">עמלות קניה ומכירה </v>
          </cell>
          <cell r="O626">
            <v>2850</v>
          </cell>
        </row>
        <row r="627">
          <cell r="A627" t="str">
            <v>מקפת</v>
          </cell>
          <cell r="B627" t="str">
            <v>דצמבר</v>
          </cell>
          <cell r="D627" t="str">
            <v>דמי ניהול תעודות סל סחירות בחול</v>
          </cell>
          <cell r="O627">
            <v>1884188</v>
          </cell>
        </row>
        <row r="628">
          <cell r="A628" t="str">
            <v>מקפת</v>
          </cell>
          <cell r="B628" t="str">
            <v>דצמבר</v>
          </cell>
          <cell r="D628" t="str">
            <v>דמי ניהול קרנות נאמנות סחירות בחול</v>
          </cell>
          <cell r="O628">
            <v>13311720</v>
          </cell>
        </row>
        <row r="629">
          <cell r="A629" t="str">
            <v>מקפת</v>
          </cell>
          <cell r="B629" t="str">
            <v>דצמבר</v>
          </cell>
          <cell r="D629" t="str">
            <v>דמי ניהול קרנות השקעה  לא סחירות בחול</v>
          </cell>
          <cell r="O629">
            <v>8581835</v>
          </cell>
        </row>
        <row r="630">
          <cell r="A630" t="str">
            <v>מקפת</v>
          </cell>
          <cell r="B630" t="str">
            <v>דצמבר</v>
          </cell>
          <cell r="D630" t="str">
            <v>דמי ניהול קרנות נאמנות לא סחירות בחול</v>
          </cell>
          <cell r="O630">
            <v>1324126</v>
          </cell>
        </row>
        <row r="631">
          <cell r="A631" t="str">
            <v>מקפת</v>
          </cell>
          <cell r="B631" t="str">
            <v>דצמבר</v>
          </cell>
          <cell r="D631" t="str">
            <v xml:space="preserve">הוצאות נלוות </v>
          </cell>
          <cell r="O631">
            <v>7045.09</v>
          </cell>
        </row>
        <row r="632">
          <cell r="A632" t="str">
            <v>מקפת</v>
          </cell>
          <cell r="B632" t="str">
            <v>דצמבר</v>
          </cell>
          <cell r="D632" t="str">
            <v xml:space="preserve">הוצאות נלוות </v>
          </cell>
          <cell r="O632">
            <v>236.64</v>
          </cell>
        </row>
        <row r="633">
          <cell r="A633" t="str">
            <v>מקפת</v>
          </cell>
          <cell r="B633" t="str">
            <v>דצמבר</v>
          </cell>
          <cell r="D633" t="str">
            <v xml:space="preserve">הוצאות נלוות </v>
          </cell>
          <cell r="O633">
            <v>2213.42</v>
          </cell>
        </row>
        <row r="634">
          <cell r="A634" t="str">
            <v>מקפת</v>
          </cell>
          <cell r="B634" t="str">
            <v>דצמבר</v>
          </cell>
          <cell r="D634" t="str">
            <v xml:space="preserve">הוצאות נלוות </v>
          </cell>
          <cell r="O634">
            <v>111184.8</v>
          </cell>
        </row>
        <row r="635">
          <cell r="A635" t="str">
            <v>מקפת</v>
          </cell>
          <cell r="B635" t="str">
            <v>דצמבר</v>
          </cell>
          <cell r="D635" t="str">
            <v xml:space="preserve">הוצאות נלוות </v>
          </cell>
          <cell r="O635">
            <v>13435</v>
          </cell>
        </row>
        <row r="636">
          <cell r="A636" t="str">
            <v>מקפת</v>
          </cell>
          <cell r="B636" t="str">
            <v>דצמבר</v>
          </cell>
          <cell r="D636" t="str">
            <v xml:space="preserve">הוצאות נלוות </v>
          </cell>
          <cell r="O636">
            <v>15474.26</v>
          </cell>
        </row>
        <row r="637">
          <cell r="A637" t="str">
            <v>מקפת</v>
          </cell>
          <cell r="B637" t="str">
            <v>דצמבר</v>
          </cell>
          <cell r="D637" t="str">
            <v xml:space="preserve">הוצאות נלוות </v>
          </cell>
          <cell r="O637">
            <v>2070</v>
          </cell>
        </row>
        <row r="638">
          <cell r="A638" t="str">
            <v>מקפת</v>
          </cell>
          <cell r="B638" t="str">
            <v>דצמבר</v>
          </cell>
          <cell r="D638" t="str">
            <v xml:space="preserve">הוצאות נלוות </v>
          </cell>
          <cell r="O638">
            <v>872</v>
          </cell>
        </row>
        <row r="639">
          <cell r="A639" t="str">
            <v>מקפת</v>
          </cell>
          <cell r="B639" t="str">
            <v>דצמבר</v>
          </cell>
          <cell r="D639" t="str">
            <v xml:space="preserve">הוצאות נלוות </v>
          </cell>
          <cell r="O639">
            <v>6000</v>
          </cell>
        </row>
        <row r="640">
          <cell r="A640" t="str">
            <v>מקפת</v>
          </cell>
          <cell r="B640" t="str">
            <v>דצמבר</v>
          </cell>
          <cell r="D640" t="str">
            <v xml:space="preserve">הוצאות נלוות </v>
          </cell>
          <cell r="O640">
            <v>13360.54</v>
          </cell>
        </row>
        <row r="641">
          <cell r="A641" t="str">
            <v>מקפת</v>
          </cell>
          <cell r="B641" t="str">
            <v>דצמבר</v>
          </cell>
          <cell r="D641" t="str">
            <v xml:space="preserve">הוצאות נלוות </v>
          </cell>
          <cell r="O641">
            <v>25916</v>
          </cell>
        </row>
        <row r="642">
          <cell r="A642" t="str">
            <v>מקפת</v>
          </cell>
          <cell r="B642" t="str">
            <v>דצמבר</v>
          </cell>
          <cell r="D642" t="str">
            <v xml:space="preserve">הוצאות נלוות </v>
          </cell>
          <cell r="O642">
            <v>2808</v>
          </cell>
        </row>
        <row r="643">
          <cell r="A643" t="str">
            <v>מקפת</v>
          </cell>
          <cell r="B643" t="str">
            <v>דצמבר</v>
          </cell>
          <cell r="D643" t="str">
            <v xml:space="preserve">הוצאות נלוות </v>
          </cell>
          <cell r="O643">
            <v>54571.87</v>
          </cell>
        </row>
        <row r="644">
          <cell r="A644" t="str">
            <v>מקפת</v>
          </cell>
          <cell r="B644" t="str">
            <v>דצמבר</v>
          </cell>
          <cell r="D644" t="str">
            <v xml:space="preserve">דמי משמורת </v>
          </cell>
          <cell r="O644">
            <v>638173.84</v>
          </cell>
        </row>
        <row r="645">
          <cell r="A645" t="str">
            <v>מקפת</v>
          </cell>
          <cell r="B645" t="str">
            <v>דצמבר</v>
          </cell>
          <cell r="D645" t="str">
            <v xml:space="preserve">דמי משמורת </v>
          </cell>
          <cell r="O645">
            <v>7772.15</v>
          </cell>
        </row>
        <row r="646">
          <cell r="A646" t="str">
            <v>בנין</v>
          </cell>
          <cell r="B646" t="str">
            <v>דצמבר</v>
          </cell>
          <cell r="D646" t="str">
            <v xml:space="preserve">הוצאות נדלן </v>
          </cell>
          <cell r="O646">
            <v>141163.12</v>
          </cell>
        </row>
        <row r="647">
          <cell r="A647" t="str">
            <v>בנין</v>
          </cell>
          <cell r="B647" t="str">
            <v>דצמבר</v>
          </cell>
          <cell r="D647" t="str">
            <v xml:space="preserve">הוצאות נדלן </v>
          </cell>
          <cell r="O647">
            <v>515</v>
          </cell>
        </row>
        <row r="648">
          <cell r="A648" t="str">
            <v>בנין</v>
          </cell>
          <cell r="B648" t="str">
            <v>דצמבר</v>
          </cell>
          <cell r="D648" t="str">
            <v xml:space="preserve">הוצאות נדלן </v>
          </cell>
          <cell r="O648">
            <v>205177.05</v>
          </cell>
        </row>
        <row r="649">
          <cell r="A649" t="str">
            <v>בנין</v>
          </cell>
          <cell r="B649" t="str">
            <v>דצמבר</v>
          </cell>
          <cell r="D649" t="str">
            <v xml:space="preserve">הוצאות נדלן </v>
          </cell>
          <cell r="O649">
            <v>6193.6</v>
          </cell>
        </row>
        <row r="650">
          <cell r="A650" t="str">
            <v>בנין</v>
          </cell>
          <cell r="B650" t="str">
            <v>דצמבר</v>
          </cell>
          <cell r="D650" t="str">
            <v xml:space="preserve">הוצאות נלוות </v>
          </cell>
          <cell r="O650">
            <v>8</v>
          </cell>
        </row>
        <row r="651">
          <cell r="A651" t="str">
            <v>בנין</v>
          </cell>
          <cell r="B651" t="str">
            <v>דצמבר</v>
          </cell>
          <cell r="D651" t="str">
            <v xml:space="preserve">הוצאות נלוות </v>
          </cell>
          <cell r="O651">
            <v>212.15</v>
          </cell>
        </row>
        <row r="652">
          <cell r="A652" t="str">
            <v>בנין</v>
          </cell>
          <cell r="B652" t="str">
            <v>דצמבר</v>
          </cell>
          <cell r="D652" t="str">
            <v xml:space="preserve">הוצאות נלוות </v>
          </cell>
          <cell r="O652">
            <v>91</v>
          </cell>
        </row>
        <row r="653">
          <cell r="A653" t="str">
            <v>בנין</v>
          </cell>
          <cell r="B653" t="str">
            <v>דצמבר</v>
          </cell>
          <cell r="D653" t="str">
            <v xml:space="preserve">דמי משמורת </v>
          </cell>
          <cell r="O653">
            <v>26035.39</v>
          </cell>
        </row>
        <row r="654">
          <cell r="A654" t="str">
            <v>חקלאים</v>
          </cell>
          <cell r="B654" t="str">
            <v>דצמבר</v>
          </cell>
          <cell r="D654" t="str">
            <v xml:space="preserve">הוצאות נדלן </v>
          </cell>
          <cell r="O654">
            <v>12353.13</v>
          </cell>
        </row>
        <row r="655">
          <cell r="A655" t="str">
            <v>חקלאים</v>
          </cell>
          <cell r="B655" t="str">
            <v>דצמבר</v>
          </cell>
          <cell r="D655" t="str">
            <v xml:space="preserve">הוצאות נלוות </v>
          </cell>
          <cell r="O655">
            <v>6</v>
          </cell>
        </row>
        <row r="656">
          <cell r="A656" t="str">
            <v>חקלאים</v>
          </cell>
          <cell r="B656" t="str">
            <v>דצמבר</v>
          </cell>
          <cell r="D656" t="str">
            <v xml:space="preserve">הוצאות נלוות </v>
          </cell>
          <cell r="O656">
            <v>190.64</v>
          </cell>
        </row>
        <row r="657">
          <cell r="A657" t="str">
            <v>חקלאים</v>
          </cell>
          <cell r="B657" t="str">
            <v>דצמבר</v>
          </cell>
          <cell r="D657" t="str">
            <v xml:space="preserve">הוצאות נלוות </v>
          </cell>
          <cell r="O657">
            <v>22</v>
          </cell>
        </row>
        <row r="658">
          <cell r="A658" t="str">
            <v>חקלאים</v>
          </cell>
          <cell r="B658" t="str">
            <v>דצמבר</v>
          </cell>
          <cell r="D658" t="str">
            <v xml:space="preserve">דמי משמורת </v>
          </cell>
          <cell r="O658">
            <v>13672.05</v>
          </cell>
        </row>
        <row r="659">
          <cell r="A659" t="str">
            <v>אגד</v>
          </cell>
          <cell r="B659" t="str">
            <v>דצמבר</v>
          </cell>
          <cell r="D659" t="str">
            <v xml:space="preserve">הוצאות נדלן </v>
          </cell>
          <cell r="O659">
            <v>-564423.62</v>
          </cell>
        </row>
        <row r="660">
          <cell r="A660" t="str">
            <v>אגד</v>
          </cell>
          <cell r="B660" t="str">
            <v>דצמבר</v>
          </cell>
          <cell r="D660" t="str">
            <v xml:space="preserve">הוצאות נדלן </v>
          </cell>
          <cell r="O660">
            <v>943.18</v>
          </cell>
        </row>
        <row r="661">
          <cell r="A661" t="str">
            <v>אגד</v>
          </cell>
          <cell r="B661" t="str">
            <v>דצמבר</v>
          </cell>
          <cell r="D661" t="str">
            <v xml:space="preserve">עמלות קניה ומכירה </v>
          </cell>
          <cell r="O661">
            <v>4720.05</v>
          </cell>
        </row>
        <row r="662">
          <cell r="A662" t="str">
            <v>אגד</v>
          </cell>
          <cell r="B662" t="str">
            <v>דצמבר</v>
          </cell>
          <cell r="D662" t="str">
            <v xml:space="preserve">עמלות קניה ומכירה </v>
          </cell>
          <cell r="O662">
            <v>0.05</v>
          </cell>
        </row>
        <row r="663">
          <cell r="A663" t="str">
            <v>אגד</v>
          </cell>
          <cell r="B663" t="str">
            <v>דצמבר</v>
          </cell>
          <cell r="D663" t="str">
            <v xml:space="preserve">עמלות קניה ומכירה </v>
          </cell>
          <cell r="O663">
            <v>593.04999999999995</v>
          </cell>
        </row>
        <row r="664">
          <cell r="A664" t="str">
            <v>אגד</v>
          </cell>
          <cell r="B664" t="str">
            <v>דצמבר</v>
          </cell>
          <cell r="D664" t="str">
            <v xml:space="preserve">עמלות קניה ומכירה </v>
          </cell>
          <cell r="O664">
            <v>11271.19</v>
          </cell>
        </row>
        <row r="665">
          <cell r="A665" t="str">
            <v>אגד</v>
          </cell>
          <cell r="B665" t="str">
            <v>דצמבר</v>
          </cell>
          <cell r="D665" t="str">
            <v xml:space="preserve">עמלות קניה ומכירה </v>
          </cell>
          <cell r="O665">
            <v>4624.82</v>
          </cell>
        </row>
        <row r="666">
          <cell r="A666" t="str">
            <v>אגד</v>
          </cell>
          <cell r="B666" t="str">
            <v>דצמבר</v>
          </cell>
          <cell r="D666" t="str">
            <v xml:space="preserve">עמלות קניה ומכירה </v>
          </cell>
          <cell r="O666">
            <v>12465.14</v>
          </cell>
        </row>
        <row r="667">
          <cell r="A667" t="str">
            <v>אגד</v>
          </cell>
          <cell r="B667" t="str">
            <v>דצמבר</v>
          </cell>
          <cell r="D667" t="str">
            <v xml:space="preserve">עמלות קניה ומכירה </v>
          </cell>
          <cell r="O667">
            <v>91347.05</v>
          </cell>
        </row>
        <row r="668">
          <cell r="A668" t="str">
            <v>אגד</v>
          </cell>
          <cell r="B668" t="str">
            <v>דצמבר</v>
          </cell>
          <cell r="D668" t="str">
            <v xml:space="preserve">עמלות קניה ומכירה </v>
          </cell>
          <cell r="O668">
            <v>28974.87</v>
          </cell>
        </row>
        <row r="669">
          <cell r="A669" t="str">
            <v>אגד</v>
          </cell>
          <cell r="B669" t="str">
            <v>דצמבר</v>
          </cell>
          <cell r="D669" t="str">
            <v xml:space="preserve">עמלות קניה ומכירה </v>
          </cell>
          <cell r="O669">
            <v>593.27</v>
          </cell>
        </row>
        <row r="670">
          <cell r="A670" t="str">
            <v>אגד</v>
          </cell>
          <cell r="B670" t="str">
            <v>דצמבר</v>
          </cell>
          <cell r="D670" t="str">
            <v xml:space="preserve">עמלות קניה ומכירה </v>
          </cell>
          <cell r="O670">
            <v>707.59</v>
          </cell>
        </row>
        <row r="671">
          <cell r="A671" t="str">
            <v>אגד</v>
          </cell>
          <cell r="B671" t="str">
            <v>דצמבר</v>
          </cell>
          <cell r="D671" t="str">
            <v xml:space="preserve">עמלות קניה ומכירה </v>
          </cell>
          <cell r="O671">
            <v>514.38</v>
          </cell>
        </row>
        <row r="672">
          <cell r="A672" t="str">
            <v>אגד</v>
          </cell>
          <cell r="B672" t="str">
            <v>דצמבר</v>
          </cell>
          <cell r="D672" t="str">
            <v xml:space="preserve">עמלות קניה ומכירה </v>
          </cell>
          <cell r="O672">
            <v>8542.17</v>
          </cell>
        </row>
        <row r="673">
          <cell r="A673" t="str">
            <v>אגד</v>
          </cell>
          <cell r="B673" t="str">
            <v>דצמבר</v>
          </cell>
          <cell r="D673" t="str">
            <v>דמי ניהול תעודות סל סחירות בחול</v>
          </cell>
          <cell r="O673">
            <v>397902</v>
          </cell>
        </row>
        <row r="674">
          <cell r="A674" t="str">
            <v>אגד</v>
          </cell>
          <cell r="B674" t="str">
            <v>דצמבר</v>
          </cell>
          <cell r="D674" t="str">
            <v>דמי ניהול קרנות נאמנות סחירות בחול</v>
          </cell>
          <cell r="O674">
            <v>982800</v>
          </cell>
        </row>
        <row r="675">
          <cell r="A675" t="str">
            <v>אגד</v>
          </cell>
          <cell r="B675" t="str">
            <v>דצמבר</v>
          </cell>
          <cell r="D675" t="str">
            <v>דמי ניהול קרנות נאמנות לא סחירות בחול</v>
          </cell>
          <cell r="O675">
            <v>0</v>
          </cell>
        </row>
        <row r="676">
          <cell r="A676" t="str">
            <v>אגד</v>
          </cell>
          <cell r="B676" t="str">
            <v>דצמבר</v>
          </cell>
          <cell r="D676" t="str">
            <v xml:space="preserve">הוצאות נלוות </v>
          </cell>
          <cell r="O676">
            <v>0</v>
          </cell>
        </row>
        <row r="677">
          <cell r="A677" t="str">
            <v>אגד</v>
          </cell>
          <cell r="B677" t="str">
            <v>דצמבר</v>
          </cell>
          <cell r="D677" t="str">
            <v xml:space="preserve">הוצאות נלוות </v>
          </cell>
          <cell r="O677">
            <v>27.84</v>
          </cell>
        </row>
        <row r="678">
          <cell r="A678" t="str">
            <v>אגד</v>
          </cell>
          <cell r="B678" t="str">
            <v>דצמבר</v>
          </cell>
          <cell r="D678" t="str">
            <v xml:space="preserve">הוצאות נלוות </v>
          </cell>
          <cell r="O678">
            <v>608.33000000000004</v>
          </cell>
        </row>
        <row r="679">
          <cell r="A679" t="str">
            <v>אגד</v>
          </cell>
          <cell r="B679" t="str">
            <v>דצמבר</v>
          </cell>
          <cell r="D679" t="str">
            <v xml:space="preserve">הוצאות נלוות </v>
          </cell>
          <cell r="O679">
            <v>580</v>
          </cell>
        </row>
        <row r="680">
          <cell r="A680" t="str">
            <v>אגד</v>
          </cell>
          <cell r="B680" t="str">
            <v>דצמבר</v>
          </cell>
          <cell r="D680" t="str">
            <v xml:space="preserve">דמי משמורת </v>
          </cell>
          <cell r="O680">
            <v>44041.55</v>
          </cell>
        </row>
        <row r="681">
          <cell r="A681" t="str">
            <v>הדסה</v>
          </cell>
          <cell r="B681" t="str">
            <v>דצמבר</v>
          </cell>
          <cell r="D681" t="str">
            <v xml:space="preserve">עמלות קניה ומכירה </v>
          </cell>
          <cell r="O681">
            <v>38</v>
          </cell>
        </row>
        <row r="682">
          <cell r="A682" t="str">
            <v>הדסה</v>
          </cell>
          <cell r="B682" t="str">
            <v>דצמבר</v>
          </cell>
          <cell r="D682" t="str">
            <v xml:space="preserve">הוצאות נלוות </v>
          </cell>
          <cell r="O682">
            <v>10</v>
          </cell>
        </row>
        <row r="683">
          <cell r="A683" t="str">
            <v>הדסה</v>
          </cell>
          <cell r="B683" t="str">
            <v>דצמבר</v>
          </cell>
          <cell r="D683" t="str">
            <v xml:space="preserve">עמלות קניה ומכירה </v>
          </cell>
          <cell r="O683">
            <v>2577.81</v>
          </cell>
        </row>
        <row r="684">
          <cell r="A684" t="str">
            <v>הדסה</v>
          </cell>
          <cell r="B684" t="str">
            <v>דצמבר</v>
          </cell>
          <cell r="D684" t="str">
            <v xml:space="preserve">עמלות קניה ומכירה </v>
          </cell>
          <cell r="O684">
            <v>9672.73</v>
          </cell>
        </row>
        <row r="685">
          <cell r="A685" t="str">
            <v>הדסה</v>
          </cell>
          <cell r="B685" t="str">
            <v>דצמבר</v>
          </cell>
          <cell r="D685" t="str">
            <v xml:space="preserve">עמלות קניה ומכירה </v>
          </cell>
          <cell r="O685">
            <v>1855</v>
          </cell>
        </row>
        <row r="686">
          <cell r="A686" t="str">
            <v>הדסה</v>
          </cell>
          <cell r="B686" t="str">
            <v>דצמבר</v>
          </cell>
          <cell r="D686" t="str">
            <v xml:space="preserve">עמלות קניה ומכירה </v>
          </cell>
          <cell r="O686">
            <v>646.54999999999995</v>
          </cell>
        </row>
        <row r="687">
          <cell r="A687" t="str">
            <v>הדסה</v>
          </cell>
          <cell r="B687" t="str">
            <v>דצמבר</v>
          </cell>
          <cell r="D687" t="str">
            <v xml:space="preserve">עמלות קניה ומכירה </v>
          </cell>
          <cell r="O687">
            <v>380.87</v>
          </cell>
        </row>
        <row r="688">
          <cell r="A688" t="str">
            <v>הדסה</v>
          </cell>
          <cell r="B688" t="str">
            <v>דצמבר</v>
          </cell>
          <cell r="D688" t="str">
            <v xml:space="preserve">עמלות קניה ומכירה </v>
          </cell>
          <cell r="O688">
            <v>6346.93</v>
          </cell>
        </row>
        <row r="689">
          <cell r="A689" t="str">
            <v>הדסה</v>
          </cell>
          <cell r="B689" t="str">
            <v>דצמבר</v>
          </cell>
          <cell r="D689" t="str">
            <v xml:space="preserve">עמלות קניה ומכירה </v>
          </cell>
          <cell r="O689">
            <v>794.81</v>
          </cell>
        </row>
        <row r="690">
          <cell r="A690" t="str">
            <v>הדסה</v>
          </cell>
          <cell r="B690" t="str">
            <v>דצמבר</v>
          </cell>
          <cell r="D690" t="str">
            <v xml:space="preserve">עמלות קניה ומכירה </v>
          </cell>
          <cell r="O690">
            <v>4724.96</v>
          </cell>
        </row>
        <row r="691">
          <cell r="A691" t="str">
            <v>הדסה</v>
          </cell>
          <cell r="B691" t="str">
            <v>דצמבר</v>
          </cell>
          <cell r="D691" t="str">
            <v xml:space="preserve">עמלות קניה ומכירה </v>
          </cell>
          <cell r="O691">
            <v>3421.19</v>
          </cell>
        </row>
        <row r="692">
          <cell r="A692" t="str">
            <v>הדסה</v>
          </cell>
          <cell r="B692" t="str">
            <v>דצמבר</v>
          </cell>
          <cell r="D692" t="str">
            <v xml:space="preserve">עמלות קניה ומכירה </v>
          </cell>
          <cell r="O692">
            <v>1496.32</v>
          </cell>
        </row>
        <row r="693">
          <cell r="A693" t="str">
            <v>הדסה</v>
          </cell>
          <cell r="B693" t="str">
            <v>דצמבר</v>
          </cell>
          <cell r="D693" t="str">
            <v xml:space="preserve">עמלות קניה ומכירה </v>
          </cell>
          <cell r="O693">
            <v>512</v>
          </cell>
        </row>
        <row r="694">
          <cell r="A694" t="str">
            <v>הדסה</v>
          </cell>
          <cell r="B694" t="str">
            <v>דצמבר</v>
          </cell>
          <cell r="D694" t="str">
            <v xml:space="preserve">עמלות קניה ומכירה </v>
          </cell>
          <cell r="O694">
            <v>4278.03</v>
          </cell>
        </row>
        <row r="695">
          <cell r="A695" t="str">
            <v>הדסה</v>
          </cell>
          <cell r="B695" t="str">
            <v>דצמבר</v>
          </cell>
          <cell r="D695" t="str">
            <v xml:space="preserve">עמלות קניה ומכירה </v>
          </cell>
          <cell r="O695">
            <v>77489.75</v>
          </cell>
        </row>
        <row r="696">
          <cell r="A696" t="str">
            <v>הדסה</v>
          </cell>
          <cell r="B696" t="str">
            <v>דצמבר</v>
          </cell>
          <cell r="D696" t="str">
            <v xml:space="preserve">עמלות קניה ומכירה </v>
          </cell>
          <cell r="O696">
            <v>17246.75</v>
          </cell>
        </row>
        <row r="697">
          <cell r="A697" t="str">
            <v>הדסה</v>
          </cell>
          <cell r="B697" t="str">
            <v>דצמבר</v>
          </cell>
          <cell r="D697" t="str">
            <v xml:space="preserve">עמלות קניה ומכירה </v>
          </cell>
          <cell r="O697">
            <v>4175.5600000000004</v>
          </cell>
        </row>
        <row r="698">
          <cell r="A698" t="str">
            <v>הדסה</v>
          </cell>
          <cell r="B698" t="str">
            <v>דצמבר</v>
          </cell>
          <cell r="D698" t="str">
            <v xml:space="preserve">עמלות קניה ומכירה </v>
          </cell>
          <cell r="O698">
            <v>977.59</v>
          </cell>
        </row>
        <row r="699">
          <cell r="A699" t="str">
            <v>הדסה</v>
          </cell>
          <cell r="B699" t="str">
            <v>דצמבר</v>
          </cell>
          <cell r="D699" t="str">
            <v xml:space="preserve">עמלות קניה ומכירה </v>
          </cell>
          <cell r="O699">
            <v>1050.23</v>
          </cell>
        </row>
        <row r="700">
          <cell r="A700" t="str">
            <v>הדסה</v>
          </cell>
          <cell r="B700" t="str">
            <v>דצמבר</v>
          </cell>
          <cell r="D700" t="str">
            <v xml:space="preserve">עמלות קניה ומכירה </v>
          </cell>
          <cell r="O700">
            <v>362.76</v>
          </cell>
        </row>
        <row r="701">
          <cell r="A701" t="str">
            <v>הדסה</v>
          </cell>
          <cell r="B701" t="str">
            <v>דצמבר</v>
          </cell>
          <cell r="D701" t="str">
            <v xml:space="preserve">עמלות קניה ומכירה </v>
          </cell>
          <cell r="O701">
            <v>5338.86</v>
          </cell>
        </row>
        <row r="702">
          <cell r="A702" t="str">
            <v>הדסה</v>
          </cell>
          <cell r="B702" t="str">
            <v>דצמבר</v>
          </cell>
          <cell r="D702" t="str">
            <v xml:space="preserve">עמלות קניה ומכירה </v>
          </cell>
          <cell r="O702">
            <v>555.48</v>
          </cell>
        </row>
        <row r="703">
          <cell r="A703" t="str">
            <v>הדסה</v>
          </cell>
          <cell r="B703" t="str">
            <v>דצמבר</v>
          </cell>
          <cell r="D703" t="str">
            <v xml:space="preserve">עמלות קניה ומכירה </v>
          </cell>
          <cell r="O703">
            <v>150</v>
          </cell>
        </row>
        <row r="704">
          <cell r="A704" t="str">
            <v>הדסה</v>
          </cell>
          <cell r="B704" t="str">
            <v>דצמבר</v>
          </cell>
          <cell r="D704" t="str">
            <v>דמי ניהול תעודות סל סחירות בחול</v>
          </cell>
          <cell r="O704">
            <v>162678</v>
          </cell>
        </row>
        <row r="705">
          <cell r="A705" t="str">
            <v>הדסה</v>
          </cell>
          <cell r="B705" t="str">
            <v>דצמבר</v>
          </cell>
          <cell r="D705" t="str">
            <v>דמי ניהול קרנות נאמנות סחירות בחול</v>
          </cell>
          <cell r="O705">
            <v>1116036</v>
          </cell>
        </row>
        <row r="706">
          <cell r="A706" t="str">
            <v>הדסה</v>
          </cell>
          <cell r="B706" t="str">
            <v>דצמבר</v>
          </cell>
          <cell r="D706" t="str">
            <v>דמי ניהול קרנות נאמנות לא סחירות בחול</v>
          </cell>
          <cell r="O706">
            <v>77791</v>
          </cell>
        </row>
        <row r="707">
          <cell r="A707" t="str">
            <v>הדסה</v>
          </cell>
          <cell r="B707" t="str">
            <v>דצמבר</v>
          </cell>
          <cell r="D707" t="str">
            <v xml:space="preserve">הוצאות נלוות </v>
          </cell>
          <cell r="O707">
            <v>667.58</v>
          </cell>
        </row>
        <row r="708">
          <cell r="A708" t="str">
            <v>הדסה</v>
          </cell>
          <cell r="B708" t="str">
            <v>דצמבר</v>
          </cell>
          <cell r="D708" t="str">
            <v xml:space="preserve">הוצאות נלוות </v>
          </cell>
          <cell r="O708">
            <v>13.92</v>
          </cell>
        </row>
        <row r="709">
          <cell r="A709" t="str">
            <v>הדסה</v>
          </cell>
          <cell r="B709" t="str">
            <v>דצמבר</v>
          </cell>
          <cell r="D709" t="str">
            <v xml:space="preserve">הוצאות נלוות </v>
          </cell>
          <cell r="O709">
            <v>106.8</v>
          </cell>
        </row>
        <row r="710">
          <cell r="A710" t="str">
            <v>הדסה</v>
          </cell>
          <cell r="B710" t="str">
            <v>דצמבר</v>
          </cell>
          <cell r="D710" t="str">
            <v xml:space="preserve">הוצאות נלוות </v>
          </cell>
          <cell r="O710">
            <v>61.87</v>
          </cell>
        </row>
        <row r="711">
          <cell r="A711" t="str">
            <v>הדסה</v>
          </cell>
          <cell r="B711" t="str">
            <v>דצמבר</v>
          </cell>
          <cell r="D711" t="str">
            <v xml:space="preserve">הוצאות נלוות </v>
          </cell>
          <cell r="O711">
            <v>822.2</v>
          </cell>
        </row>
        <row r="712">
          <cell r="A712" t="str">
            <v>הדסה</v>
          </cell>
          <cell r="B712" t="str">
            <v>דצמבר</v>
          </cell>
          <cell r="D712" t="str">
            <v xml:space="preserve">הוצאות נלוות </v>
          </cell>
          <cell r="O712">
            <v>474.08</v>
          </cell>
        </row>
        <row r="713">
          <cell r="A713" t="str">
            <v>הדסה</v>
          </cell>
          <cell r="B713" t="str">
            <v>דצמבר</v>
          </cell>
          <cell r="D713" t="str">
            <v xml:space="preserve">הוצאות נלוות </v>
          </cell>
          <cell r="O713">
            <v>128</v>
          </cell>
        </row>
        <row r="714">
          <cell r="A714" t="str">
            <v>הדסה</v>
          </cell>
          <cell r="B714" t="str">
            <v>דצמבר</v>
          </cell>
          <cell r="D714" t="str">
            <v xml:space="preserve">הוצאות נלוות </v>
          </cell>
          <cell r="O714">
            <v>43</v>
          </cell>
        </row>
        <row r="715">
          <cell r="A715" t="str">
            <v>הדסה</v>
          </cell>
          <cell r="B715" t="str">
            <v>דצמבר</v>
          </cell>
          <cell r="D715" t="str">
            <v xml:space="preserve">הוצאות נלוות </v>
          </cell>
          <cell r="O715">
            <v>3993.21</v>
          </cell>
        </row>
        <row r="716">
          <cell r="A716" t="str">
            <v>הדסה</v>
          </cell>
          <cell r="B716" t="str">
            <v>דצמבר</v>
          </cell>
          <cell r="D716" t="str">
            <v xml:space="preserve">דמי משמורת </v>
          </cell>
          <cell r="O716">
            <v>54027.83</v>
          </cell>
        </row>
        <row r="717">
          <cell r="A717" t="str">
            <v>הדסה</v>
          </cell>
          <cell r="B717" t="str">
            <v>דצמבר</v>
          </cell>
          <cell r="D717" t="str">
            <v xml:space="preserve">דמי משמורת </v>
          </cell>
          <cell r="O717">
            <v>10.11</v>
          </cell>
        </row>
        <row r="718">
          <cell r="A718" t="str">
            <v>קרן פרמיה</v>
          </cell>
          <cell r="B718" t="str">
            <v>דצמבר</v>
          </cell>
          <cell r="D718" t="str">
            <v xml:space="preserve">עמלות קניה ומכירה </v>
          </cell>
          <cell r="O718">
            <v>1.9</v>
          </cell>
        </row>
        <row r="719">
          <cell r="A719" t="str">
            <v>קרן פרמיה</v>
          </cell>
          <cell r="B719" t="str">
            <v>דצמבר</v>
          </cell>
          <cell r="D719" t="str">
            <v xml:space="preserve">הוצאות נלוות </v>
          </cell>
          <cell r="O719">
            <v>31.68</v>
          </cell>
        </row>
        <row r="720">
          <cell r="A720" t="str">
            <v>קרן פרמיה</v>
          </cell>
          <cell r="B720" t="str">
            <v>דצמבר</v>
          </cell>
          <cell r="D720" t="str">
            <v xml:space="preserve">עמלות קניה ומכירה </v>
          </cell>
          <cell r="O720">
            <v>855.66</v>
          </cell>
        </row>
        <row r="721">
          <cell r="A721" t="str">
            <v>קרן פרמיה</v>
          </cell>
          <cell r="B721" t="str">
            <v>דצמבר</v>
          </cell>
          <cell r="D721" t="str">
            <v xml:space="preserve">עמלות קניה ומכירה </v>
          </cell>
          <cell r="O721">
            <v>649.36</v>
          </cell>
        </row>
        <row r="722">
          <cell r="A722" t="str">
            <v>קרן פרמיה</v>
          </cell>
          <cell r="B722" t="str">
            <v>דצמבר</v>
          </cell>
          <cell r="D722" t="str">
            <v xml:space="preserve">עמלות קניה ומכירה </v>
          </cell>
          <cell r="O722">
            <v>191.7</v>
          </cell>
        </row>
        <row r="723">
          <cell r="A723" t="str">
            <v>קרן פרמיה</v>
          </cell>
          <cell r="B723" t="str">
            <v>דצמבר</v>
          </cell>
          <cell r="D723" t="str">
            <v xml:space="preserve">עמלות קניה ומכירה </v>
          </cell>
          <cell r="O723">
            <v>114.53</v>
          </cell>
        </row>
        <row r="724">
          <cell r="A724" t="str">
            <v>קרן פרמיה</v>
          </cell>
          <cell r="B724" t="str">
            <v>דצמבר</v>
          </cell>
          <cell r="D724" t="str">
            <v xml:space="preserve">עמלות קניה ומכירה </v>
          </cell>
          <cell r="O724">
            <v>332.51</v>
          </cell>
        </row>
        <row r="725">
          <cell r="A725" t="str">
            <v>קרן פרמיה</v>
          </cell>
          <cell r="B725" t="str">
            <v>דצמבר</v>
          </cell>
          <cell r="D725" t="str">
            <v xml:space="preserve">עמלות קניה ומכירה </v>
          </cell>
          <cell r="O725">
            <v>2556.71</v>
          </cell>
        </row>
        <row r="726">
          <cell r="A726" t="str">
            <v>קרן פרמיה</v>
          </cell>
          <cell r="B726" t="str">
            <v>דצמבר</v>
          </cell>
          <cell r="D726" t="str">
            <v xml:space="preserve">עמלות קניה ומכירה </v>
          </cell>
          <cell r="O726">
            <v>59.33</v>
          </cell>
        </row>
        <row r="727">
          <cell r="A727" t="str">
            <v>קרן פרמיה</v>
          </cell>
          <cell r="B727" t="str">
            <v>דצמבר</v>
          </cell>
          <cell r="D727" t="str">
            <v xml:space="preserve">עמלות קניה ומכירה </v>
          </cell>
          <cell r="O727">
            <v>749.85</v>
          </cell>
        </row>
        <row r="728">
          <cell r="A728" t="str">
            <v>קרן פרמיה</v>
          </cell>
          <cell r="B728" t="str">
            <v>דצמבר</v>
          </cell>
          <cell r="D728" t="str">
            <v xml:space="preserve">עמלות קניה ומכירה </v>
          </cell>
          <cell r="O728">
            <v>570.9</v>
          </cell>
        </row>
        <row r="729">
          <cell r="A729" t="str">
            <v>קרן פרמיה</v>
          </cell>
          <cell r="B729" t="str">
            <v>דצמבר</v>
          </cell>
          <cell r="D729" t="str">
            <v xml:space="preserve">עמלות קניה ומכירה </v>
          </cell>
          <cell r="O729">
            <v>225.65</v>
          </cell>
        </row>
        <row r="730">
          <cell r="A730" t="str">
            <v>קרן פרמיה</v>
          </cell>
          <cell r="B730" t="str">
            <v>דצמבר</v>
          </cell>
          <cell r="D730" t="str">
            <v xml:space="preserve">עמלות קניה ומכירה </v>
          </cell>
          <cell r="O730">
            <v>326.91000000000003</v>
          </cell>
        </row>
        <row r="731">
          <cell r="A731" t="str">
            <v>קרן פרמיה</v>
          </cell>
          <cell r="B731" t="str">
            <v>דצמבר</v>
          </cell>
          <cell r="D731" t="str">
            <v xml:space="preserve">עמלות קניה ומכירה </v>
          </cell>
          <cell r="O731">
            <v>8281.56</v>
          </cell>
        </row>
        <row r="732">
          <cell r="A732" t="str">
            <v>קרן פרמיה</v>
          </cell>
          <cell r="B732" t="str">
            <v>דצמבר</v>
          </cell>
          <cell r="D732" t="str">
            <v xml:space="preserve">עמלות קניה ומכירה </v>
          </cell>
          <cell r="O732">
            <v>2799.11</v>
          </cell>
        </row>
        <row r="733">
          <cell r="A733" t="str">
            <v>קרן פרמיה</v>
          </cell>
          <cell r="B733" t="str">
            <v>דצמבר</v>
          </cell>
          <cell r="D733" t="str">
            <v xml:space="preserve">עמלות קניה ומכירה </v>
          </cell>
          <cell r="O733">
            <v>2319.7600000000002</v>
          </cell>
        </row>
        <row r="734">
          <cell r="A734" t="str">
            <v>קרן פרמיה</v>
          </cell>
          <cell r="B734" t="str">
            <v>דצמבר</v>
          </cell>
          <cell r="D734" t="str">
            <v xml:space="preserve">עמלות קניה ומכירה </v>
          </cell>
          <cell r="O734">
            <v>141.99</v>
          </cell>
        </row>
        <row r="735">
          <cell r="A735" t="str">
            <v>קרן פרמיה</v>
          </cell>
          <cell r="B735" t="str">
            <v>דצמבר</v>
          </cell>
          <cell r="D735" t="str">
            <v xml:space="preserve">עמלות קניה ומכירה </v>
          </cell>
          <cell r="O735">
            <v>64.59</v>
          </cell>
        </row>
        <row r="736">
          <cell r="A736" t="str">
            <v>קרן פרמיה</v>
          </cell>
          <cell r="B736" t="str">
            <v>דצמבר</v>
          </cell>
          <cell r="D736" t="str">
            <v xml:space="preserve">עמלות קניה ומכירה </v>
          </cell>
          <cell r="O736">
            <v>1067.77</v>
          </cell>
        </row>
        <row r="737">
          <cell r="A737" t="str">
            <v>קרן פרמיה</v>
          </cell>
          <cell r="B737" t="str">
            <v>דצמבר</v>
          </cell>
          <cell r="D737" t="str">
            <v xml:space="preserve">עמלות קניה ומכירה </v>
          </cell>
          <cell r="O737">
            <v>148.52000000000001</v>
          </cell>
        </row>
        <row r="738">
          <cell r="A738" t="str">
            <v>קרן פרמיה</v>
          </cell>
          <cell r="B738" t="str">
            <v>דצמבר</v>
          </cell>
          <cell r="D738" t="str">
            <v>דמי ניהול תעודות סל סחירות בחול</v>
          </cell>
          <cell r="O738">
            <v>24604</v>
          </cell>
        </row>
        <row r="739">
          <cell r="A739" t="str">
            <v>קרן פרמיה</v>
          </cell>
          <cell r="B739" t="str">
            <v>דצמבר</v>
          </cell>
          <cell r="D739" t="str">
            <v>דמי ניהול קרנות נאמנות סחירות בחול</v>
          </cell>
          <cell r="O739">
            <v>193114</v>
          </cell>
        </row>
        <row r="740">
          <cell r="A740" t="str">
            <v>קרן פרמיה</v>
          </cell>
          <cell r="B740" t="str">
            <v>דצמבר</v>
          </cell>
          <cell r="D740" t="str">
            <v>דמי ניהול קרנות נאמנות לא סחירות בחול</v>
          </cell>
          <cell r="O740">
            <v>16543</v>
          </cell>
        </row>
        <row r="741">
          <cell r="A741" t="str">
            <v>קרן פרמיה</v>
          </cell>
          <cell r="B741" t="str">
            <v>דצמבר</v>
          </cell>
          <cell r="D741" t="str">
            <v xml:space="preserve">הוצאות נלוות </v>
          </cell>
          <cell r="O741">
            <v>614.22</v>
          </cell>
        </row>
        <row r="742">
          <cell r="A742" t="str">
            <v>קרן פרמיה</v>
          </cell>
          <cell r="B742" t="str">
            <v>דצמבר</v>
          </cell>
          <cell r="D742" t="str">
            <v xml:space="preserve">הוצאות נלוות </v>
          </cell>
          <cell r="O742">
            <v>464</v>
          </cell>
        </row>
        <row r="743">
          <cell r="A743" t="str">
            <v>קרן פרמיה</v>
          </cell>
          <cell r="B743" t="str">
            <v>דצמבר</v>
          </cell>
          <cell r="D743" t="str">
            <v xml:space="preserve">דמי משמורת </v>
          </cell>
          <cell r="O743">
            <v>20846.599999999999</v>
          </cell>
        </row>
        <row r="744">
          <cell r="A744">
            <v>0</v>
          </cell>
          <cell r="B744">
            <v>0</v>
          </cell>
          <cell r="D744">
            <v>0</v>
          </cell>
          <cell r="O744">
            <v>0</v>
          </cell>
        </row>
        <row r="745">
          <cell r="A745" t="str">
            <v>מבטחים</v>
          </cell>
          <cell r="B745" t="str">
            <v>דצמבר</v>
          </cell>
          <cell r="D745" t="str">
            <v>דמי ניהול קרנות נאמנות סחירות בחול</v>
          </cell>
          <cell r="O745">
            <v>14013133</v>
          </cell>
        </row>
        <row r="746">
          <cell r="A746" t="str">
            <v>מקפת</v>
          </cell>
          <cell r="B746" t="str">
            <v>דצמבר</v>
          </cell>
          <cell r="D746" t="str">
            <v>דמי ניהול קרנות נאמנות סחירות בחול</v>
          </cell>
          <cell r="O746">
            <v>4197357</v>
          </cell>
        </row>
        <row r="747">
          <cell r="A747" t="str">
            <v>קגמ</v>
          </cell>
          <cell r="B747" t="str">
            <v>דצמבר</v>
          </cell>
          <cell r="D747" t="str">
            <v>דמי ניהול קרנות נאמנות סחירות בחול</v>
          </cell>
          <cell r="O747">
            <v>4935328</v>
          </cell>
        </row>
        <row r="748">
          <cell r="A748" t="str">
            <v>הדסה</v>
          </cell>
          <cell r="B748" t="str">
            <v>דצמבר</v>
          </cell>
          <cell r="D748" t="str">
            <v>דמי ניהול קרנות נאמנות סחירות בחול</v>
          </cell>
          <cell r="O748">
            <v>342450</v>
          </cell>
        </row>
        <row r="749">
          <cell r="A749" t="str">
            <v>אגד</v>
          </cell>
          <cell r="B749" t="str">
            <v>דצמבר</v>
          </cell>
          <cell r="D749" t="str">
            <v>דמי ניהול קרנות נאמנות סחירות בחול</v>
          </cell>
          <cell r="O749">
            <v>1132</v>
          </cell>
        </row>
        <row r="750">
          <cell r="A750" t="str">
            <v>קרן פרמיה</v>
          </cell>
          <cell r="B750" t="str">
            <v>דצמבר</v>
          </cell>
          <cell r="D750" t="str">
            <v>דמי ניהול קרנות נאמנות סחירות בחול</v>
          </cell>
          <cell r="O750">
            <v>57480</v>
          </cell>
        </row>
        <row r="751">
          <cell r="A751" t="str">
            <v>מבטחים</v>
          </cell>
          <cell r="B751" t="str">
            <v>דצמבר</v>
          </cell>
          <cell r="D751" t="str">
            <v>דמי ניהול קרנות נאמנות לא סחירות בחול</v>
          </cell>
          <cell r="O751">
            <v>1417195</v>
          </cell>
        </row>
        <row r="752">
          <cell r="A752" t="str">
            <v>מקפת</v>
          </cell>
          <cell r="B752" t="str">
            <v>דצמבר</v>
          </cell>
          <cell r="D752" t="str">
            <v>דמי ניהול קרנות נאמנות לא סחירות בחול</v>
          </cell>
          <cell r="O752">
            <v>445824</v>
          </cell>
        </row>
        <row r="753">
          <cell r="A753" t="str">
            <v>קגמ</v>
          </cell>
          <cell r="B753" t="str">
            <v>דצמבר</v>
          </cell>
          <cell r="D753" t="str">
            <v>דמי ניהול קרנות נאמנות לא סחירות בחול</v>
          </cell>
          <cell r="O753">
            <v>474245</v>
          </cell>
        </row>
        <row r="754">
          <cell r="A754" t="str">
            <v>הדסה</v>
          </cell>
          <cell r="B754" t="str">
            <v>דצמבר</v>
          </cell>
          <cell r="D754" t="str">
            <v>דמי ניהול קרנות נאמנות לא סחירות בחול</v>
          </cell>
          <cell r="O754">
            <v>26642</v>
          </cell>
        </row>
        <row r="755">
          <cell r="A755" t="str">
            <v>קרן פרמיה</v>
          </cell>
          <cell r="B755" t="str">
            <v>דצמבר</v>
          </cell>
          <cell r="D755" t="str">
            <v>דמי ניהול קרנות נאמנות לא סחירות בחול</v>
          </cell>
          <cell r="O755">
            <v>5541</v>
          </cell>
        </row>
        <row r="756">
          <cell r="A756" t="str">
            <v>מבטחים</v>
          </cell>
          <cell r="B756" t="str">
            <v>דצמבר</v>
          </cell>
          <cell r="D756" t="str">
            <v>דמי ניהול קרנות השקעה  לא סחירות בחול</v>
          </cell>
          <cell r="O756">
            <v>9388601</v>
          </cell>
        </row>
        <row r="757">
          <cell r="A757" t="str">
            <v>מקפת</v>
          </cell>
          <cell r="B757" t="str">
            <v>דצמבר</v>
          </cell>
          <cell r="D757" t="str">
            <v>דמי ניהול קרנות השקעה  לא סחירות בחול</v>
          </cell>
          <cell r="O757">
            <v>3313230</v>
          </cell>
        </row>
        <row r="758">
          <cell r="A758" t="str">
            <v>קגמ</v>
          </cell>
          <cell r="B758" t="str">
            <v>דצמבר</v>
          </cell>
          <cell r="D758" t="str">
            <v>דמי ניהול קרנות השקעה  לא סחירות בחול</v>
          </cell>
          <cell r="O758">
            <v>3120980</v>
          </cell>
        </row>
        <row r="759">
          <cell r="A759" t="str">
            <v>מבטחים</v>
          </cell>
          <cell r="B759" t="str">
            <v>דצמבר</v>
          </cell>
          <cell r="D759" t="str">
            <v>דמי ניהול תעודות סל סחירות בחול</v>
          </cell>
          <cell r="O759">
            <v>4854534</v>
          </cell>
        </row>
        <row r="760">
          <cell r="A760" t="str">
            <v>מקפת</v>
          </cell>
          <cell r="B760" t="str">
            <v>דצמבר</v>
          </cell>
          <cell r="D760" t="str">
            <v>דמי ניהול תעודות סל סחירות בחול</v>
          </cell>
          <cell r="O760">
            <v>1436695</v>
          </cell>
        </row>
        <row r="761">
          <cell r="A761" t="str">
            <v>קגמ</v>
          </cell>
          <cell r="B761" t="str">
            <v>דצמבר</v>
          </cell>
          <cell r="D761" t="str">
            <v>דמי ניהול תעודות סל סחירות בחול</v>
          </cell>
          <cell r="O761">
            <v>1720848</v>
          </cell>
        </row>
        <row r="762">
          <cell r="A762" t="str">
            <v>הדסה</v>
          </cell>
          <cell r="B762" t="str">
            <v>דצמבר</v>
          </cell>
          <cell r="D762" t="str">
            <v>דמי ניהול תעודות סל סחירות בחול</v>
          </cell>
          <cell r="O762">
            <v>114458</v>
          </cell>
        </row>
        <row r="763">
          <cell r="A763" t="str">
            <v>אגד</v>
          </cell>
          <cell r="B763" t="str">
            <v>דצמבר</v>
          </cell>
          <cell r="D763" t="str">
            <v>דמי ניהול תעודות סל סחירות בחול</v>
          </cell>
          <cell r="O763">
            <v>285681</v>
          </cell>
        </row>
        <row r="764">
          <cell r="A764" t="str">
            <v>קרן פרמיה</v>
          </cell>
          <cell r="B764" t="str">
            <v>דצמבר</v>
          </cell>
          <cell r="D764" t="str">
            <v>דמי ניהול תעודות סל סחירות בחול</v>
          </cell>
          <cell r="O764">
            <v>15361</v>
          </cell>
        </row>
        <row r="765">
          <cell r="A765">
            <v>0</v>
          </cell>
          <cell r="B765">
            <v>0</v>
          </cell>
          <cell r="D765">
            <v>0</v>
          </cell>
          <cell r="O765">
            <v>0</v>
          </cell>
        </row>
        <row r="766">
          <cell r="A766" t="str">
            <v>מבטחים</v>
          </cell>
          <cell r="B766" t="str">
            <v xml:space="preserve">מרץ 2013 </v>
          </cell>
          <cell r="D766" t="str">
            <v xml:space="preserve">הוצאות נדלן </v>
          </cell>
          <cell r="O766">
            <v>4887.18</v>
          </cell>
        </row>
        <row r="767">
          <cell r="A767" t="str">
            <v>מבטחים</v>
          </cell>
          <cell r="B767" t="str">
            <v xml:space="preserve">מרץ 2013 </v>
          </cell>
          <cell r="D767" t="str">
            <v xml:space="preserve">הוצאות נדלן </v>
          </cell>
          <cell r="O767">
            <v>1717.9</v>
          </cell>
        </row>
        <row r="768">
          <cell r="A768" t="str">
            <v>מבטחים</v>
          </cell>
          <cell r="B768" t="str">
            <v xml:space="preserve">מרץ 2013 </v>
          </cell>
          <cell r="D768" t="str">
            <v xml:space="preserve">הוצאות נדלן </v>
          </cell>
          <cell r="O768">
            <v>117612.32</v>
          </cell>
        </row>
        <row r="769">
          <cell r="A769" t="str">
            <v>מבטחים</v>
          </cell>
          <cell r="B769" t="str">
            <v xml:space="preserve">מרץ 2013 </v>
          </cell>
          <cell r="D769" t="str">
            <v xml:space="preserve">עמלות קניה ומכירה </v>
          </cell>
          <cell r="O769">
            <v>260</v>
          </cell>
        </row>
        <row r="770">
          <cell r="A770" t="str">
            <v>מבטחים</v>
          </cell>
          <cell r="B770" t="str">
            <v xml:space="preserve">מרץ 2013 </v>
          </cell>
          <cell r="D770" t="str">
            <v xml:space="preserve">הוצאות נלוות </v>
          </cell>
          <cell r="O770">
            <v>145</v>
          </cell>
        </row>
        <row r="771">
          <cell r="A771" t="str">
            <v>מבטחים</v>
          </cell>
          <cell r="B771" t="str">
            <v xml:space="preserve">מרץ 2013 </v>
          </cell>
          <cell r="D771" t="str">
            <v xml:space="preserve">עמלות קניה ומכירה </v>
          </cell>
          <cell r="O771">
            <v>98210.23</v>
          </cell>
        </row>
        <row r="772">
          <cell r="A772" t="str">
            <v>מבטחים</v>
          </cell>
          <cell r="B772" t="str">
            <v xml:space="preserve">מרץ 2013 </v>
          </cell>
          <cell r="D772" t="str">
            <v xml:space="preserve">עמלות קניה ומכירה </v>
          </cell>
          <cell r="O772">
            <v>1518.6</v>
          </cell>
        </row>
        <row r="773">
          <cell r="A773" t="str">
            <v>מבטחים</v>
          </cell>
          <cell r="B773" t="str">
            <v xml:space="preserve">מרץ 2013 </v>
          </cell>
          <cell r="D773" t="str">
            <v xml:space="preserve">עמלות קניה ומכירה </v>
          </cell>
          <cell r="O773">
            <v>1959.17</v>
          </cell>
        </row>
        <row r="774">
          <cell r="A774" t="str">
            <v>מבטחים</v>
          </cell>
          <cell r="B774" t="str">
            <v xml:space="preserve">מרץ 2013 </v>
          </cell>
          <cell r="D774" t="str">
            <v xml:space="preserve">עמלות קניה ומכירה </v>
          </cell>
          <cell r="O774">
            <v>62488.06</v>
          </cell>
        </row>
        <row r="775">
          <cell r="A775" t="str">
            <v>מבטחים</v>
          </cell>
          <cell r="B775" t="str">
            <v xml:space="preserve">מרץ 2013 </v>
          </cell>
          <cell r="D775" t="str">
            <v xml:space="preserve">עמלות קניה ומכירה </v>
          </cell>
          <cell r="O775">
            <v>2093.3200000000002</v>
          </cell>
        </row>
        <row r="776">
          <cell r="A776" t="str">
            <v>מבטחים</v>
          </cell>
          <cell r="B776" t="str">
            <v xml:space="preserve">מרץ 2013 </v>
          </cell>
          <cell r="D776" t="str">
            <v xml:space="preserve">עמלות קניה ומכירה </v>
          </cell>
          <cell r="O776">
            <v>49000.97</v>
          </cell>
        </row>
        <row r="777">
          <cell r="A777" t="str">
            <v>מבטחים</v>
          </cell>
          <cell r="B777" t="str">
            <v xml:space="preserve">מרץ 2013 </v>
          </cell>
          <cell r="D777" t="str">
            <v xml:space="preserve">עמלות קניה ומכירה </v>
          </cell>
          <cell r="O777">
            <v>112271.86</v>
          </cell>
        </row>
        <row r="778">
          <cell r="A778" t="str">
            <v>מבטחים</v>
          </cell>
          <cell r="B778" t="str">
            <v xml:space="preserve">מרץ 2013 </v>
          </cell>
          <cell r="D778" t="str">
            <v xml:space="preserve">עמלות קניה ומכירה </v>
          </cell>
          <cell r="O778">
            <v>13748.93</v>
          </cell>
        </row>
        <row r="779">
          <cell r="A779" t="str">
            <v>מבטחים</v>
          </cell>
          <cell r="B779" t="str">
            <v xml:space="preserve">מרץ 2013 </v>
          </cell>
          <cell r="D779" t="str">
            <v xml:space="preserve">עמלות קניה ומכירה </v>
          </cell>
          <cell r="O779">
            <v>33871.839999999997</v>
          </cell>
        </row>
        <row r="780">
          <cell r="A780" t="str">
            <v>מבטחים</v>
          </cell>
          <cell r="B780" t="str">
            <v xml:space="preserve">מרץ 2013 </v>
          </cell>
          <cell r="D780" t="str">
            <v xml:space="preserve">עמלות קניה ומכירה </v>
          </cell>
          <cell r="O780">
            <v>438237.34</v>
          </cell>
        </row>
        <row r="781">
          <cell r="A781" t="str">
            <v>מבטחים</v>
          </cell>
          <cell r="B781" t="str">
            <v xml:space="preserve">מרץ 2013 </v>
          </cell>
          <cell r="D781" t="str">
            <v xml:space="preserve">עמלות קניה ומכירה </v>
          </cell>
          <cell r="O781">
            <v>285164.51</v>
          </cell>
        </row>
        <row r="782">
          <cell r="A782" t="str">
            <v>מבטחים</v>
          </cell>
          <cell r="B782" t="str">
            <v xml:space="preserve">מרץ 2013 </v>
          </cell>
          <cell r="D782" t="str">
            <v xml:space="preserve">עמלות קניה ומכירה </v>
          </cell>
          <cell r="O782">
            <v>56032</v>
          </cell>
        </row>
        <row r="783">
          <cell r="A783" t="str">
            <v>מבטחים</v>
          </cell>
          <cell r="B783" t="str">
            <v xml:space="preserve">מרץ 2013 </v>
          </cell>
          <cell r="D783" t="str">
            <v xml:space="preserve">עמלות קניה ומכירה </v>
          </cell>
          <cell r="O783">
            <v>163231</v>
          </cell>
        </row>
        <row r="784">
          <cell r="A784" t="str">
            <v>מבטחים</v>
          </cell>
          <cell r="B784" t="str">
            <v xml:space="preserve">מרץ 2013 </v>
          </cell>
          <cell r="D784" t="str">
            <v xml:space="preserve">הוצאות נלוות </v>
          </cell>
          <cell r="O784">
            <v>442350.66</v>
          </cell>
        </row>
        <row r="785">
          <cell r="A785" t="str">
            <v>מבטחים</v>
          </cell>
          <cell r="B785" t="str">
            <v xml:space="preserve">מרץ 2013 </v>
          </cell>
          <cell r="D785" t="str">
            <v xml:space="preserve">עמלות קניה ומכירה </v>
          </cell>
          <cell r="O785">
            <v>209922.24</v>
          </cell>
        </row>
        <row r="786">
          <cell r="A786" t="str">
            <v>מבטחים</v>
          </cell>
          <cell r="B786" t="str">
            <v xml:space="preserve">מרץ 2013 </v>
          </cell>
          <cell r="D786" t="str">
            <v xml:space="preserve">עמלות קניה ומכירה </v>
          </cell>
          <cell r="O786">
            <v>27997.5</v>
          </cell>
        </row>
        <row r="787">
          <cell r="A787" t="str">
            <v>מבטחים</v>
          </cell>
          <cell r="B787" t="str">
            <v xml:space="preserve">מרץ 2013 </v>
          </cell>
          <cell r="D787" t="str">
            <v>דמי ניהול המילטון ליין</v>
          </cell>
          <cell r="O787">
            <v>2176742.4900000002</v>
          </cell>
        </row>
        <row r="788">
          <cell r="A788" t="str">
            <v>מבטחים</v>
          </cell>
          <cell r="B788" t="str">
            <v xml:space="preserve">מרץ 2013 </v>
          </cell>
          <cell r="D788" t="str">
            <v xml:space="preserve">עמלות קניה ומכירה </v>
          </cell>
          <cell r="O788">
            <v>82.89</v>
          </cell>
        </row>
        <row r="789">
          <cell r="A789" t="str">
            <v>מבטחים</v>
          </cell>
          <cell r="B789" t="str">
            <v xml:space="preserve">מרץ 2013 </v>
          </cell>
          <cell r="D789" t="str">
            <v xml:space="preserve">הוצאות נלוות </v>
          </cell>
          <cell r="O789">
            <v>244</v>
          </cell>
        </row>
        <row r="790">
          <cell r="A790" t="str">
            <v>מבטחים</v>
          </cell>
          <cell r="B790" t="str">
            <v xml:space="preserve">מרץ 2013 </v>
          </cell>
          <cell r="D790" t="str">
            <v xml:space="preserve">הוצאות נלוות </v>
          </cell>
          <cell r="O790">
            <v>15424.87</v>
          </cell>
        </row>
        <row r="791">
          <cell r="A791" t="str">
            <v>מבטחים</v>
          </cell>
          <cell r="B791" t="str">
            <v xml:space="preserve">מרץ 2013 </v>
          </cell>
          <cell r="D791" t="str">
            <v xml:space="preserve">הוצאות נלוות </v>
          </cell>
          <cell r="O791">
            <v>18000</v>
          </cell>
        </row>
        <row r="792">
          <cell r="A792" t="str">
            <v>מבטחים</v>
          </cell>
          <cell r="B792" t="str">
            <v xml:space="preserve">מרץ 2013 </v>
          </cell>
          <cell r="D792" t="str">
            <v xml:space="preserve">הוצאות נלוות </v>
          </cell>
          <cell r="O792">
            <v>17363.7</v>
          </cell>
        </row>
        <row r="793">
          <cell r="A793" t="str">
            <v>מבטחים</v>
          </cell>
          <cell r="B793" t="str">
            <v xml:space="preserve">מרץ 2013 </v>
          </cell>
          <cell r="D793" t="str">
            <v xml:space="preserve">דמי משמורת </v>
          </cell>
          <cell r="O793">
            <v>175093.54</v>
          </cell>
        </row>
        <row r="794">
          <cell r="A794" t="str">
            <v>מבטחים</v>
          </cell>
          <cell r="B794" t="str">
            <v xml:space="preserve">מרץ 2013 </v>
          </cell>
          <cell r="D794" t="str">
            <v xml:space="preserve">דמי משמורת </v>
          </cell>
          <cell r="O794">
            <v>13022.23</v>
          </cell>
        </row>
        <row r="795">
          <cell r="A795" t="str">
            <v>קגמ</v>
          </cell>
          <cell r="B795" t="str">
            <v xml:space="preserve">מרץ 2013 </v>
          </cell>
          <cell r="D795" t="str">
            <v xml:space="preserve">עמלות קניה ומכירה </v>
          </cell>
          <cell r="O795">
            <v>131.1</v>
          </cell>
        </row>
        <row r="796">
          <cell r="A796" t="str">
            <v>קגמ</v>
          </cell>
          <cell r="B796" t="str">
            <v xml:space="preserve">מרץ 2013 </v>
          </cell>
          <cell r="D796" t="str">
            <v xml:space="preserve">עמלות קניה ומכירה </v>
          </cell>
          <cell r="O796">
            <v>34</v>
          </cell>
        </row>
        <row r="797">
          <cell r="A797" t="str">
            <v>קגמ</v>
          </cell>
          <cell r="B797" t="str">
            <v xml:space="preserve">מרץ 2013 </v>
          </cell>
          <cell r="D797" t="str">
            <v xml:space="preserve">עמלות קניה ומכירה </v>
          </cell>
          <cell r="O797">
            <v>6137.18</v>
          </cell>
        </row>
        <row r="798">
          <cell r="A798" t="str">
            <v>קגמ</v>
          </cell>
          <cell r="B798" t="str">
            <v xml:space="preserve">מרץ 2013 </v>
          </cell>
          <cell r="D798" t="str">
            <v xml:space="preserve">עמלות קניה ומכירה </v>
          </cell>
          <cell r="O798">
            <v>666.07</v>
          </cell>
        </row>
        <row r="799">
          <cell r="A799" t="str">
            <v>קגמ</v>
          </cell>
          <cell r="B799" t="str">
            <v xml:space="preserve">מרץ 2013 </v>
          </cell>
          <cell r="D799" t="str">
            <v xml:space="preserve">עמלות קניה ומכירה </v>
          </cell>
          <cell r="O799">
            <v>13684.35</v>
          </cell>
        </row>
        <row r="800">
          <cell r="A800" t="str">
            <v>קגמ</v>
          </cell>
          <cell r="B800" t="str">
            <v xml:space="preserve">מרץ 2013 </v>
          </cell>
          <cell r="D800" t="str">
            <v xml:space="preserve">עמלות קניה ומכירה </v>
          </cell>
          <cell r="O800">
            <v>33703.21</v>
          </cell>
        </row>
        <row r="801">
          <cell r="A801" t="str">
            <v>קגמ</v>
          </cell>
          <cell r="B801" t="str">
            <v xml:space="preserve">מרץ 2013 </v>
          </cell>
          <cell r="D801" t="str">
            <v xml:space="preserve">עמלות קניה ומכירה </v>
          </cell>
          <cell r="O801">
            <v>4866.87</v>
          </cell>
        </row>
        <row r="802">
          <cell r="A802" t="str">
            <v>קגמ</v>
          </cell>
          <cell r="B802" t="str">
            <v xml:space="preserve">מרץ 2013 </v>
          </cell>
          <cell r="D802" t="str">
            <v xml:space="preserve">עמלות קניה ומכירה </v>
          </cell>
          <cell r="O802">
            <v>7847.94</v>
          </cell>
        </row>
        <row r="803">
          <cell r="A803" t="str">
            <v>קגמ</v>
          </cell>
          <cell r="B803" t="str">
            <v xml:space="preserve">מרץ 2013 </v>
          </cell>
          <cell r="D803" t="str">
            <v xml:space="preserve">עמלות קניה ומכירה </v>
          </cell>
          <cell r="O803">
            <v>131691.92000000001</v>
          </cell>
        </row>
        <row r="804">
          <cell r="A804" t="str">
            <v>קגמ</v>
          </cell>
          <cell r="B804" t="str">
            <v xml:space="preserve">מרץ 2013 </v>
          </cell>
          <cell r="D804" t="str">
            <v xml:space="preserve">עמלות קניה ומכירה </v>
          </cell>
          <cell r="O804">
            <v>101617.52</v>
          </cell>
        </row>
        <row r="805">
          <cell r="A805" t="str">
            <v>קגמ</v>
          </cell>
          <cell r="B805" t="str">
            <v xml:space="preserve">מרץ 2013 </v>
          </cell>
          <cell r="D805" t="str">
            <v xml:space="preserve">עמלות קניה ומכירה </v>
          </cell>
          <cell r="O805">
            <v>9248</v>
          </cell>
        </row>
        <row r="806">
          <cell r="A806" t="str">
            <v>קגמ</v>
          </cell>
          <cell r="B806" t="str">
            <v xml:space="preserve">מרץ 2013 </v>
          </cell>
          <cell r="D806" t="str">
            <v xml:space="preserve">עמלות קניה ומכירה </v>
          </cell>
          <cell r="O806">
            <v>55929</v>
          </cell>
        </row>
        <row r="807">
          <cell r="A807" t="str">
            <v>קגמ</v>
          </cell>
          <cell r="B807" t="str">
            <v xml:space="preserve">מרץ 2013 </v>
          </cell>
          <cell r="D807" t="str">
            <v xml:space="preserve">הוצאות נלוות </v>
          </cell>
          <cell r="O807">
            <v>51206.78</v>
          </cell>
        </row>
        <row r="808">
          <cell r="A808" t="str">
            <v>קגמ</v>
          </cell>
          <cell r="B808" t="str">
            <v xml:space="preserve">מרץ 2013 </v>
          </cell>
          <cell r="D808" t="str">
            <v xml:space="preserve">עמלות קניה ומכירה </v>
          </cell>
          <cell r="O808">
            <v>70122.240000000005</v>
          </cell>
        </row>
        <row r="809">
          <cell r="A809" t="str">
            <v>קגמ</v>
          </cell>
          <cell r="B809" t="str">
            <v xml:space="preserve">מרץ 2013 </v>
          </cell>
          <cell r="D809" t="str">
            <v>דמי ניהול המילטון ליין</v>
          </cell>
          <cell r="O809">
            <v>595779.99</v>
          </cell>
        </row>
        <row r="810">
          <cell r="A810" t="str">
            <v>קגמ</v>
          </cell>
          <cell r="B810" t="str">
            <v xml:space="preserve">מרץ 2013 </v>
          </cell>
          <cell r="D810" t="str">
            <v xml:space="preserve">הוצאות נלוות </v>
          </cell>
          <cell r="O810">
            <v>50</v>
          </cell>
        </row>
        <row r="811">
          <cell r="A811" t="str">
            <v>קגמ</v>
          </cell>
          <cell r="B811" t="str">
            <v xml:space="preserve">מרץ 2013 </v>
          </cell>
          <cell r="D811" t="str">
            <v xml:space="preserve">הוצאות נלוות </v>
          </cell>
          <cell r="O811">
            <v>5465.1</v>
          </cell>
        </row>
        <row r="812">
          <cell r="A812" t="str">
            <v>קגמ</v>
          </cell>
          <cell r="B812" t="str">
            <v xml:space="preserve">מרץ 2013 </v>
          </cell>
          <cell r="D812" t="str">
            <v xml:space="preserve">הוצאות נלוות </v>
          </cell>
          <cell r="O812">
            <v>6000</v>
          </cell>
        </row>
        <row r="813">
          <cell r="A813" t="str">
            <v>קגמ</v>
          </cell>
          <cell r="B813" t="str">
            <v xml:space="preserve">מרץ 2013 </v>
          </cell>
          <cell r="D813" t="str">
            <v xml:space="preserve">הוצאות נלוות </v>
          </cell>
          <cell r="O813">
            <v>5793.2</v>
          </cell>
        </row>
        <row r="814">
          <cell r="A814" t="str">
            <v>קגמ</v>
          </cell>
          <cell r="B814" t="str">
            <v xml:space="preserve">מרץ 2013 </v>
          </cell>
          <cell r="D814" t="str">
            <v xml:space="preserve">דמי משמורת </v>
          </cell>
          <cell r="O814">
            <v>154367.29999999999</v>
          </cell>
        </row>
        <row r="815">
          <cell r="A815" t="str">
            <v>קגמ</v>
          </cell>
          <cell r="B815" t="str">
            <v xml:space="preserve">מרץ 2013 </v>
          </cell>
          <cell r="D815" t="str">
            <v xml:space="preserve">דמי משמורת </v>
          </cell>
          <cell r="O815">
            <v>773.88</v>
          </cell>
        </row>
        <row r="816">
          <cell r="A816" t="str">
            <v>מקפת</v>
          </cell>
          <cell r="B816" t="str">
            <v xml:space="preserve">מרץ 2013 </v>
          </cell>
          <cell r="D816" t="str">
            <v xml:space="preserve">הוצאות נדלן </v>
          </cell>
          <cell r="O816">
            <v>2538</v>
          </cell>
        </row>
        <row r="817">
          <cell r="A817" t="str">
            <v>מקפת</v>
          </cell>
          <cell r="B817" t="str">
            <v xml:space="preserve">מרץ 2013 </v>
          </cell>
          <cell r="D817" t="str">
            <v xml:space="preserve">עמלות קניה ומכירה </v>
          </cell>
          <cell r="O817">
            <v>112.93</v>
          </cell>
        </row>
        <row r="818">
          <cell r="A818" t="str">
            <v>מקפת</v>
          </cell>
          <cell r="B818" t="str">
            <v xml:space="preserve">מרץ 2013 </v>
          </cell>
          <cell r="D818" t="str">
            <v xml:space="preserve">הוצאות נלוות </v>
          </cell>
          <cell r="O818">
            <v>203</v>
          </cell>
        </row>
        <row r="819">
          <cell r="A819" t="str">
            <v>מקפת</v>
          </cell>
          <cell r="B819" t="str">
            <v xml:space="preserve">מרץ 2013 </v>
          </cell>
          <cell r="D819" t="str">
            <v xml:space="preserve">עמלות קניה ומכירה </v>
          </cell>
          <cell r="O819">
            <v>22685.24</v>
          </cell>
        </row>
        <row r="820">
          <cell r="A820" t="str">
            <v>מקפת</v>
          </cell>
          <cell r="B820" t="str">
            <v xml:space="preserve">מרץ 2013 </v>
          </cell>
          <cell r="D820" t="str">
            <v xml:space="preserve">עמלות קניה ומכירה </v>
          </cell>
          <cell r="O820">
            <v>671.65</v>
          </cell>
        </row>
        <row r="821">
          <cell r="A821" t="str">
            <v>מקפת</v>
          </cell>
          <cell r="B821" t="str">
            <v xml:space="preserve">מרץ 2013 </v>
          </cell>
          <cell r="D821" t="str">
            <v xml:space="preserve">עמלות קניה ומכירה </v>
          </cell>
          <cell r="O821">
            <v>634.94000000000005</v>
          </cell>
        </row>
        <row r="822">
          <cell r="A822" t="str">
            <v>מקפת</v>
          </cell>
          <cell r="B822" t="str">
            <v xml:space="preserve">מרץ 2013 </v>
          </cell>
          <cell r="D822" t="str">
            <v xml:space="preserve">עמלות קניה ומכירה </v>
          </cell>
          <cell r="O822">
            <v>24878.81</v>
          </cell>
        </row>
        <row r="823">
          <cell r="A823" t="str">
            <v>מקפת</v>
          </cell>
          <cell r="B823" t="str">
            <v xml:space="preserve">מרץ 2013 </v>
          </cell>
          <cell r="D823" t="str">
            <v xml:space="preserve">עמלות קניה ומכירה </v>
          </cell>
          <cell r="O823">
            <v>115.81</v>
          </cell>
        </row>
        <row r="824">
          <cell r="A824" t="str">
            <v>מקפת</v>
          </cell>
          <cell r="B824" t="str">
            <v xml:space="preserve">מרץ 2013 </v>
          </cell>
          <cell r="D824" t="str">
            <v xml:space="preserve">עמלות קניה ומכירה </v>
          </cell>
          <cell r="O824">
            <v>761.22</v>
          </cell>
        </row>
        <row r="825">
          <cell r="A825" t="str">
            <v>מקפת</v>
          </cell>
          <cell r="B825" t="str">
            <v xml:space="preserve">מרץ 2013 </v>
          </cell>
          <cell r="D825" t="str">
            <v xml:space="preserve">עמלות קניה ומכירה </v>
          </cell>
          <cell r="O825">
            <v>14614.24</v>
          </cell>
        </row>
        <row r="826">
          <cell r="A826" t="str">
            <v>מקפת</v>
          </cell>
          <cell r="B826" t="str">
            <v xml:space="preserve">מרץ 2013 </v>
          </cell>
          <cell r="D826" t="str">
            <v xml:space="preserve">עמלות קניה ומכירה </v>
          </cell>
          <cell r="O826">
            <v>33055.760000000002</v>
          </cell>
        </row>
        <row r="827">
          <cell r="A827" t="str">
            <v>מקפת</v>
          </cell>
          <cell r="B827" t="str">
            <v xml:space="preserve">מרץ 2013 </v>
          </cell>
          <cell r="D827" t="str">
            <v xml:space="preserve">עמלות קניה ומכירה </v>
          </cell>
          <cell r="O827">
            <v>4084.34</v>
          </cell>
        </row>
        <row r="828">
          <cell r="A828" t="str">
            <v>מקפת</v>
          </cell>
          <cell r="B828" t="str">
            <v xml:space="preserve">מרץ 2013 </v>
          </cell>
          <cell r="D828" t="str">
            <v xml:space="preserve">עמלות קניה ומכירה </v>
          </cell>
          <cell r="O828">
            <v>14836.49</v>
          </cell>
        </row>
        <row r="829">
          <cell r="A829" t="str">
            <v>מקפת</v>
          </cell>
          <cell r="B829" t="str">
            <v xml:space="preserve">מרץ 2013 </v>
          </cell>
          <cell r="D829" t="str">
            <v xml:space="preserve">עמלות קניה ומכירה </v>
          </cell>
          <cell r="O829">
            <v>141901.67000000001</v>
          </cell>
        </row>
        <row r="830">
          <cell r="A830" t="str">
            <v>מקפת</v>
          </cell>
          <cell r="B830" t="str">
            <v xml:space="preserve">מרץ 2013 </v>
          </cell>
          <cell r="D830" t="str">
            <v xml:space="preserve">עמלות קניה ומכירה </v>
          </cell>
          <cell r="O830">
            <v>82438.990000000005</v>
          </cell>
        </row>
        <row r="831">
          <cell r="A831" t="str">
            <v>מקפת</v>
          </cell>
          <cell r="B831" t="str">
            <v xml:space="preserve">מרץ 2013 </v>
          </cell>
          <cell r="D831" t="str">
            <v xml:space="preserve">עמלות קניה ומכירה </v>
          </cell>
          <cell r="O831">
            <v>16320</v>
          </cell>
        </row>
        <row r="832">
          <cell r="A832" t="str">
            <v>מקפת</v>
          </cell>
          <cell r="B832" t="str">
            <v xml:space="preserve">מרץ 2013 </v>
          </cell>
          <cell r="D832" t="str">
            <v xml:space="preserve">עמלות קניה ומכירה </v>
          </cell>
          <cell r="O832">
            <v>49802</v>
          </cell>
        </row>
        <row r="833">
          <cell r="A833" t="str">
            <v>מקפת</v>
          </cell>
          <cell r="B833" t="str">
            <v xml:space="preserve">מרץ 2013 </v>
          </cell>
          <cell r="D833" t="str">
            <v xml:space="preserve">הוצאות נלוות </v>
          </cell>
          <cell r="O833">
            <v>51317</v>
          </cell>
        </row>
        <row r="834">
          <cell r="A834" t="str">
            <v>מקפת</v>
          </cell>
          <cell r="B834" t="str">
            <v xml:space="preserve">מרץ 2013 </v>
          </cell>
          <cell r="D834" t="str">
            <v xml:space="preserve">עמלות קניה ומכירה </v>
          </cell>
          <cell r="O834">
            <v>70122.240000000005</v>
          </cell>
        </row>
        <row r="835">
          <cell r="A835" t="str">
            <v>מקפת</v>
          </cell>
          <cell r="B835" t="str">
            <v xml:space="preserve">מרץ 2013 </v>
          </cell>
          <cell r="D835" t="str">
            <v xml:space="preserve">עמלות קניה ומכירה </v>
          </cell>
          <cell r="O835">
            <v>9332.5</v>
          </cell>
        </row>
        <row r="836">
          <cell r="A836" t="str">
            <v>מקפת</v>
          </cell>
          <cell r="B836" t="str">
            <v xml:space="preserve">מרץ 2013 </v>
          </cell>
          <cell r="D836" t="str">
            <v>דמי ניהול המילטון ליין</v>
          </cell>
          <cell r="O836">
            <v>632439.99</v>
          </cell>
        </row>
        <row r="837">
          <cell r="A837" t="str">
            <v>מקפת</v>
          </cell>
          <cell r="B837" t="str">
            <v xml:space="preserve">מרץ 2013 </v>
          </cell>
          <cell r="D837" t="str">
            <v xml:space="preserve">עמלות קניה ומכירה </v>
          </cell>
          <cell r="O837">
            <v>82.88</v>
          </cell>
        </row>
        <row r="838">
          <cell r="A838" t="str">
            <v>מקפת</v>
          </cell>
          <cell r="B838" t="str">
            <v xml:space="preserve">מרץ 2013 </v>
          </cell>
          <cell r="D838" t="str">
            <v xml:space="preserve">הוצאות נלוות </v>
          </cell>
          <cell r="O838">
            <v>53</v>
          </cell>
        </row>
        <row r="839">
          <cell r="A839" t="str">
            <v>מקפת</v>
          </cell>
          <cell r="B839" t="str">
            <v xml:space="preserve">מרץ 2013 </v>
          </cell>
          <cell r="D839" t="str">
            <v xml:space="preserve">הוצאות נלוות </v>
          </cell>
          <cell r="O839">
            <v>4647.8999999999996</v>
          </cell>
        </row>
        <row r="840">
          <cell r="A840" t="str">
            <v>מקפת</v>
          </cell>
          <cell r="B840" t="str">
            <v xml:space="preserve">מרץ 2013 </v>
          </cell>
          <cell r="D840" t="str">
            <v xml:space="preserve">הוצאות נלוות </v>
          </cell>
          <cell r="O840">
            <v>6000</v>
          </cell>
        </row>
        <row r="841">
          <cell r="A841" t="str">
            <v>מקפת</v>
          </cell>
          <cell r="B841" t="str">
            <v xml:space="preserve">מרץ 2013 </v>
          </cell>
          <cell r="D841" t="str">
            <v xml:space="preserve">הוצאות נלוות </v>
          </cell>
          <cell r="O841">
            <v>5793.2</v>
          </cell>
        </row>
        <row r="842">
          <cell r="A842" t="str">
            <v>מקפת</v>
          </cell>
          <cell r="B842" t="str">
            <v xml:space="preserve">מרץ 2013 </v>
          </cell>
          <cell r="D842" t="str">
            <v xml:space="preserve">דמי משמורת </v>
          </cell>
          <cell r="O842">
            <v>160502.14000000001</v>
          </cell>
        </row>
        <row r="843">
          <cell r="A843" t="str">
            <v>מקפת</v>
          </cell>
          <cell r="B843" t="str">
            <v xml:space="preserve">מרץ 2013 </v>
          </cell>
          <cell r="D843" t="str">
            <v xml:space="preserve">דמי משמורת </v>
          </cell>
          <cell r="O843">
            <v>4168.3100000000004</v>
          </cell>
        </row>
        <row r="844">
          <cell r="A844" t="str">
            <v>בנין</v>
          </cell>
          <cell r="B844" t="str">
            <v xml:space="preserve">מרץ 2013 </v>
          </cell>
          <cell r="D844" t="str">
            <v xml:space="preserve">הוצאות נדלן </v>
          </cell>
          <cell r="O844">
            <v>1393.08</v>
          </cell>
        </row>
        <row r="845">
          <cell r="A845" t="str">
            <v>בנין</v>
          </cell>
          <cell r="B845" t="str">
            <v xml:space="preserve">מרץ 2013 </v>
          </cell>
          <cell r="D845" t="str">
            <v xml:space="preserve">הוצאות נדלן </v>
          </cell>
          <cell r="O845">
            <v>300799.03000000003</v>
          </cell>
        </row>
        <row r="846">
          <cell r="A846" t="str">
            <v>בנין</v>
          </cell>
          <cell r="B846" t="str">
            <v xml:space="preserve">מרץ 2013 </v>
          </cell>
          <cell r="D846" t="str">
            <v xml:space="preserve">הוצאות נדלן </v>
          </cell>
          <cell r="O846">
            <v>1990.1</v>
          </cell>
        </row>
        <row r="847">
          <cell r="A847" t="str">
            <v>בנין</v>
          </cell>
          <cell r="B847" t="str">
            <v xml:space="preserve">מרץ 2013 </v>
          </cell>
          <cell r="D847" t="str">
            <v xml:space="preserve">עמלות קניה ומכירה </v>
          </cell>
          <cell r="O847">
            <v>41663.1</v>
          </cell>
        </row>
        <row r="848">
          <cell r="A848" t="str">
            <v>בנין</v>
          </cell>
          <cell r="B848" t="str">
            <v xml:space="preserve">מרץ 2013 </v>
          </cell>
          <cell r="D848" t="str">
            <v xml:space="preserve">עמלות קניה ומכירה </v>
          </cell>
          <cell r="O848">
            <v>3536.22</v>
          </cell>
        </row>
        <row r="849">
          <cell r="A849" t="str">
            <v>בנין</v>
          </cell>
          <cell r="B849" t="str">
            <v xml:space="preserve">מרץ 2013 </v>
          </cell>
          <cell r="D849" t="str">
            <v xml:space="preserve">עמלות קניה ומכירה </v>
          </cell>
          <cell r="O849">
            <v>1002.6</v>
          </cell>
        </row>
        <row r="850">
          <cell r="A850" t="str">
            <v>בנין</v>
          </cell>
          <cell r="B850" t="str">
            <v xml:space="preserve">מרץ 2013 </v>
          </cell>
          <cell r="D850" t="str">
            <v xml:space="preserve">עמלות קניה ומכירה </v>
          </cell>
          <cell r="O850">
            <v>15989.82</v>
          </cell>
        </row>
        <row r="851">
          <cell r="A851" t="str">
            <v>בנין</v>
          </cell>
          <cell r="B851" t="str">
            <v xml:space="preserve">מרץ 2013 </v>
          </cell>
          <cell r="D851" t="str">
            <v xml:space="preserve">עמלות קניה ומכירה </v>
          </cell>
          <cell r="O851">
            <v>119949.4</v>
          </cell>
        </row>
        <row r="852">
          <cell r="A852" t="str">
            <v>בנין</v>
          </cell>
          <cell r="B852" t="str">
            <v xml:space="preserve">מרץ 2013 </v>
          </cell>
          <cell r="D852" t="str">
            <v xml:space="preserve">הוצאות נלוות </v>
          </cell>
          <cell r="O852">
            <v>95</v>
          </cell>
        </row>
        <row r="853">
          <cell r="A853" t="str">
            <v>בנין</v>
          </cell>
          <cell r="B853" t="str">
            <v xml:space="preserve">מרץ 2013 </v>
          </cell>
          <cell r="D853" t="str">
            <v xml:space="preserve">דמי משמורת </v>
          </cell>
          <cell r="O853">
            <v>10890.83</v>
          </cell>
        </row>
        <row r="854">
          <cell r="A854" t="str">
            <v>חקלאים</v>
          </cell>
          <cell r="B854" t="str">
            <v xml:space="preserve">מרץ 2013 </v>
          </cell>
          <cell r="D854" t="str">
            <v xml:space="preserve">עמלות קניה ומכירה </v>
          </cell>
          <cell r="O854">
            <v>7256.43</v>
          </cell>
        </row>
        <row r="855">
          <cell r="A855" t="str">
            <v>חקלאים</v>
          </cell>
          <cell r="B855" t="str">
            <v xml:space="preserve">מרץ 2013 </v>
          </cell>
          <cell r="D855" t="str">
            <v xml:space="preserve">עמלות קניה ומכירה </v>
          </cell>
          <cell r="O855">
            <v>1178.74</v>
          </cell>
        </row>
        <row r="856">
          <cell r="A856" t="str">
            <v>חקלאים</v>
          </cell>
          <cell r="B856" t="str">
            <v xml:space="preserve">מרץ 2013 </v>
          </cell>
          <cell r="D856" t="str">
            <v xml:space="preserve">עמלות קניה ומכירה </v>
          </cell>
          <cell r="O856">
            <v>332.19</v>
          </cell>
        </row>
        <row r="857">
          <cell r="A857" t="str">
            <v>חקלאים</v>
          </cell>
          <cell r="B857" t="str">
            <v xml:space="preserve">מרץ 2013 </v>
          </cell>
          <cell r="D857" t="str">
            <v xml:space="preserve">עמלות קניה ומכירה </v>
          </cell>
          <cell r="O857">
            <v>5200.03</v>
          </cell>
        </row>
        <row r="858">
          <cell r="A858" t="str">
            <v>חקלאים</v>
          </cell>
          <cell r="B858" t="str">
            <v xml:space="preserve">מרץ 2013 </v>
          </cell>
          <cell r="D858" t="str">
            <v xml:space="preserve">עמלות קניה ומכירה </v>
          </cell>
          <cell r="O858">
            <v>40727.03</v>
          </cell>
        </row>
        <row r="859">
          <cell r="A859" t="str">
            <v>חקלאים</v>
          </cell>
          <cell r="B859" t="str">
            <v xml:space="preserve">מרץ 2013 </v>
          </cell>
          <cell r="D859" t="str">
            <v xml:space="preserve">הוצאות נלוות </v>
          </cell>
          <cell r="O859">
            <v>23</v>
          </cell>
        </row>
        <row r="860">
          <cell r="A860" t="str">
            <v>חקלאים</v>
          </cell>
          <cell r="B860" t="str">
            <v xml:space="preserve">מרץ 2013 </v>
          </cell>
          <cell r="D860" t="str">
            <v xml:space="preserve">דמי משמורת </v>
          </cell>
          <cell r="O860">
            <v>4440.16</v>
          </cell>
        </row>
        <row r="861">
          <cell r="A861" t="str">
            <v>אגד</v>
          </cell>
          <cell r="B861" t="str">
            <v xml:space="preserve">מרץ 2013 </v>
          </cell>
          <cell r="D861" t="str">
            <v xml:space="preserve">הוצאות נדלן </v>
          </cell>
          <cell r="O861">
            <v>208587.58</v>
          </cell>
        </row>
        <row r="862">
          <cell r="A862" t="str">
            <v>אגד</v>
          </cell>
          <cell r="B862" t="str">
            <v xml:space="preserve">מרץ 2013 </v>
          </cell>
          <cell r="D862" t="str">
            <v xml:space="preserve">עמלות קניה ומכירה </v>
          </cell>
          <cell r="O862">
            <v>22.41</v>
          </cell>
        </row>
        <row r="863">
          <cell r="A863" t="str">
            <v>אגד</v>
          </cell>
          <cell r="B863" t="str">
            <v xml:space="preserve">מרץ 2013 </v>
          </cell>
          <cell r="D863" t="str">
            <v xml:space="preserve">עמלות קניה ומכירה </v>
          </cell>
          <cell r="O863">
            <v>106.78</v>
          </cell>
        </row>
        <row r="864">
          <cell r="A864" t="str">
            <v>אגד</v>
          </cell>
          <cell r="B864" t="str">
            <v xml:space="preserve">מרץ 2013 </v>
          </cell>
          <cell r="D864" t="str">
            <v xml:space="preserve">עמלות קניה ומכירה </v>
          </cell>
          <cell r="O864">
            <v>100.06</v>
          </cell>
        </row>
        <row r="865">
          <cell r="A865" t="str">
            <v>אגד</v>
          </cell>
          <cell r="B865" t="str">
            <v xml:space="preserve">מרץ 2013 </v>
          </cell>
          <cell r="D865" t="str">
            <v xml:space="preserve">עמלות קניה ומכירה </v>
          </cell>
          <cell r="O865">
            <v>6755</v>
          </cell>
        </row>
        <row r="866">
          <cell r="A866" t="str">
            <v>אגד</v>
          </cell>
          <cell r="B866" t="str">
            <v xml:space="preserve">מרץ 2013 </v>
          </cell>
          <cell r="D866" t="str">
            <v xml:space="preserve">דמי משמורת </v>
          </cell>
          <cell r="O866">
            <v>10683.69</v>
          </cell>
        </row>
        <row r="867">
          <cell r="A867" t="str">
            <v>הדסה</v>
          </cell>
          <cell r="B867" t="str">
            <v xml:space="preserve">מרץ 2013 </v>
          </cell>
          <cell r="D867" t="str">
            <v xml:space="preserve">עמלות קניה ומכירה </v>
          </cell>
          <cell r="O867">
            <v>1.29</v>
          </cell>
        </row>
        <row r="868">
          <cell r="A868" t="str">
            <v>הדסה</v>
          </cell>
          <cell r="B868" t="str">
            <v xml:space="preserve">מרץ 2013 </v>
          </cell>
          <cell r="D868" t="str">
            <v xml:space="preserve">עמלות קניה ומכירה </v>
          </cell>
          <cell r="O868">
            <v>211.3</v>
          </cell>
        </row>
        <row r="869">
          <cell r="A869" t="str">
            <v>הדסה</v>
          </cell>
          <cell r="B869" t="str">
            <v xml:space="preserve">מרץ 2013 </v>
          </cell>
          <cell r="D869" t="str">
            <v xml:space="preserve">עמלות קניה ומכירה </v>
          </cell>
          <cell r="O869">
            <v>906.88</v>
          </cell>
        </row>
        <row r="870">
          <cell r="A870" t="str">
            <v>הדסה</v>
          </cell>
          <cell r="B870" t="str">
            <v xml:space="preserve">מרץ 2013 </v>
          </cell>
          <cell r="D870" t="str">
            <v xml:space="preserve">עמלות קניה ומכירה </v>
          </cell>
          <cell r="O870">
            <v>2358.14</v>
          </cell>
        </row>
        <row r="871">
          <cell r="A871" t="str">
            <v>הדסה</v>
          </cell>
          <cell r="B871" t="str">
            <v xml:space="preserve">מרץ 2013 </v>
          </cell>
          <cell r="D871" t="str">
            <v xml:space="preserve">עמלות קניה ומכירה </v>
          </cell>
          <cell r="O871">
            <v>334.9</v>
          </cell>
        </row>
        <row r="872">
          <cell r="A872" t="str">
            <v>הדסה</v>
          </cell>
          <cell r="B872" t="str">
            <v xml:space="preserve">מרץ 2013 </v>
          </cell>
          <cell r="D872" t="str">
            <v xml:space="preserve">עמלות קניה ומכירה </v>
          </cell>
          <cell r="O872">
            <v>100.36</v>
          </cell>
        </row>
        <row r="873">
          <cell r="A873" t="str">
            <v>הדסה</v>
          </cell>
          <cell r="B873" t="str">
            <v xml:space="preserve">מרץ 2013 </v>
          </cell>
          <cell r="D873" t="str">
            <v xml:space="preserve">עמלות קניה ומכירה </v>
          </cell>
          <cell r="O873">
            <v>9082.11</v>
          </cell>
        </row>
        <row r="874">
          <cell r="A874" t="str">
            <v>הדסה</v>
          </cell>
          <cell r="B874" t="str">
            <v xml:space="preserve">מרץ 2013 </v>
          </cell>
          <cell r="D874" t="str">
            <v xml:space="preserve">עמלות קניה ומכירה </v>
          </cell>
          <cell r="O874">
            <v>7090.24</v>
          </cell>
        </row>
        <row r="875">
          <cell r="A875" t="str">
            <v>הדסה</v>
          </cell>
          <cell r="B875" t="str">
            <v xml:space="preserve">מרץ 2013 </v>
          </cell>
          <cell r="D875" t="str">
            <v xml:space="preserve">עמלות קניה ומכירה </v>
          </cell>
          <cell r="O875">
            <v>3613</v>
          </cell>
        </row>
        <row r="876">
          <cell r="A876" t="str">
            <v>הדסה</v>
          </cell>
          <cell r="B876" t="str">
            <v xml:space="preserve">מרץ 2013 </v>
          </cell>
          <cell r="D876" t="str">
            <v xml:space="preserve">הוצאות נלוות </v>
          </cell>
          <cell r="O876">
            <v>3</v>
          </cell>
        </row>
        <row r="877">
          <cell r="A877" t="str">
            <v>הדסה</v>
          </cell>
          <cell r="B877" t="str">
            <v xml:space="preserve">מרץ 2013 </v>
          </cell>
          <cell r="D877" t="str">
            <v xml:space="preserve">הוצאות נלוות </v>
          </cell>
          <cell r="O877">
            <v>299.89999999999998</v>
          </cell>
        </row>
        <row r="878">
          <cell r="A878" t="str">
            <v>הדסה</v>
          </cell>
          <cell r="B878" t="str">
            <v xml:space="preserve">מרץ 2013 </v>
          </cell>
          <cell r="D878" t="str">
            <v xml:space="preserve">דמי משמורת </v>
          </cell>
          <cell r="O878">
            <v>14872.7</v>
          </cell>
        </row>
        <row r="879">
          <cell r="A879" t="str">
            <v>הדסה</v>
          </cell>
          <cell r="B879" t="str">
            <v xml:space="preserve">מרץ 2013 </v>
          </cell>
          <cell r="D879" t="str">
            <v xml:space="preserve">דמי משמורת </v>
          </cell>
          <cell r="O879">
            <v>13.44</v>
          </cell>
        </row>
        <row r="880">
          <cell r="A880" t="str">
            <v>קרן פרמיה</v>
          </cell>
          <cell r="B880" t="str">
            <v xml:space="preserve">מרץ 2013 </v>
          </cell>
          <cell r="D880" t="str">
            <v xml:space="preserve">עמלות קניה ומכירה </v>
          </cell>
          <cell r="O880">
            <v>254.86</v>
          </cell>
        </row>
        <row r="881">
          <cell r="A881" t="str">
            <v>קרן פרמיה</v>
          </cell>
          <cell r="B881" t="str">
            <v xml:space="preserve">מרץ 2013 </v>
          </cell>
          <cell r="D881" t="str">
            <v xml:space="preserve">עמלות קניה ומכירה </v>
          </cell>
          <cell r="O881">
            <v>1214.6600000000001</v>
          </cell>
        </row>
        <row r="882">
          <cell r="A882" t="str">
            <v>קרן פרמיה</v>
          </cell>
          <cell r="B882" t="str">
            <v xml:space="preserve">מרץ 2013 </v>
          </cell>
          <cell r="D882" t="str">
            <v xml:space="preserve">עמלות קניה ומכירה </v>
          </cell>
          <cell r="O882">
            <v>5.33</v>
          </cell>
        </row>
        <row r="883">
          <cell r="A883" t="str">
            <v>קרן פרמיה</v>
          </cell>
          <cell r="B883" t="str">
            <v xml:space="preserve">מרץ 2013 </v>
          </cell>
          <cell r="D883" t="str">
            <v xml:space="preserve">עמלות קניה ומכירה </v>
          </cell>
          <cell r="O883">
            <v>164.86</v>
          </cell>
        </row>
        <row r="884">
          <cell r="A884" t="str">
            <v>קרן פרמיה</v>
          </cell>
          <cell r="B884" t="str">
            <v xml:space="preserve">מרץ 2013 </v>
          </cell>
          <cell r="D884" t="str">
            <v xml:space="preserve">עמלות קניה ומכירה </v>
          </cell>
          <cell r="O884">
            <v>171.92</v>
          </cell>
        </row>
        <row r="885">
          <cell r="A885" t="str">
            <v>קרן פרמיה</v>
          </cell>
          <cell r="B885" t="str">
            <v xml:space="preserve">מרץ 2013 </v>
          </cell>
          <cell r="D885" t="str">
            <v xml:space="preserve">עמלות קניה ומכירה </v>
          </cell>
          <cell r="O885">
            <v>369.42</v>
          </cell>
        </row>
        <row r="886">
          <cell r="A886" t="str">
            <v>קרן פרמיה</v>
          </cell>
          <cell r="B886" t="str">
            <v xml:space="preserve">מרץ 2013 </v>
          </cell>
          <cell r="D886" t="str">
            <v xml:space="preserve">עמלות קניה ומכירה </v>
          </cell>
          <cell r="O886">
            <v>53.03</v>
          </cell>
        </row>
        <row r="887">
          <cell r="A887" t="str">
            <v>קרן פרמיה</v>
          </cell>
          <cell r="B887" t="str">
            <v xml:space="preserve">מרץ 2013 </v>
          </cell>
          <cell r="D887" t="str">
            <v xml:space="preserve">עמלות קניה ומכירה </v>
          </cell>
          <cell r="O887">
            <v>217.35</v>
          </cell>
        </row>
        <row r="888">
          <cell r="A888" t="str">
            <v>קרן פרמיה</v>
          </cell>
          <cell r="B888" t="str">
            <v xml:space="preserve">מרץ 2013 </v>
          </cell>
          <cell r="D888" t="str">
            <v xml:space="preserve">עמלות קניה ומכירה </v>
          </cell>
          <cell r="O888">
            <v>1651.09</v>
          </cell>
        </row>
        <row r="889">
          <cell r="A889" t="str">
            <v>קרן פרמיה</v>
          </cell>
          <cell r="B889" t="str">
            <v xml:space="preserve">מרץ 2013 </v>
          </cell>
          <cell r="D889" t="str">
            <v xml:space="preserve">עמלות קניה ומכירה </v>
          </cell>
          <cell r="O889">
            <v>1115.93</v>
          </cell>
        </row>
        <row r="890">
          <cell r="A890" t="str">
            <v>קרן פרמיה</v>
          </cell>
          <cell r="B890" t="str">
            <v xml:space="preserve">מרץ 2013 </v>
          </cell>
          <cell r="D890" t="str">
            <v xml:space="preserve">עמלות קניה ומכירה </v>
          </cell>
          <cell r="O890">
            <v>628</v>
          </cell>
        </row>
        <row r="891">
          <cell r="A891" t="str">
            <v>קרן פרמיה</v>
          </cell>
          <cell r="B891" t="str">
            <v xml:space="preserve">מרץ 2013 </v>
          </cell>
          <cell r="D891" t="str">
            <v xml:space="preserve">הוצאות נלוות </v>
          </cell>
          <cell r="O891">
            <v>1</v>
          </cell>
        </row>
        <row r="892">
          <cell r="A892" t="str">
            <v>קרן פרמיה</v>
          </cell>
          <cell r="B892" t="str">
            <v xml:space="preserve">מרץ 2013 </v>
          </cell>
          <cell r="D892" t="str">
            <v xml:space="preserve">דמי משמורת </v>
          </cell>
          <cell r="O892">
            <v>5205.01</v>
          </cell>
        </row>
        <row r="893">
          <cell r="A893">
            <v>0</v>
          </cell>
          <cell r="B893">
            <v>0</v>
          </cell>
          <cell r="D893">
            <v>0</v>
          </cell>
          <cell r="O893" t="str">
            <v/>
          </cell>
        </row>
        <row r="894">
          <cell r="A894" t="str">
            <v>מבטחים</v>
          </cell>
          <cell r="B894" t="str">
            <v xml:space="preserve">מרץ 2013 </v>
          </cell>
          <cell r="D894" t="str">
            <v>דמי ניהול קרנות נאמנות סחירות בחול</v>
          </cell>
          <cell r="O894">
            <v>13834745</v>
          </cell>
        </row>
        <row r="895">
          <cell r="A895" t="str">
            <v>מקפת</v>
          </cell>
          <cell r="B895" t="str">
            <v xml:space="preserve">מרץ 2013 </v>
          </cell>
          <cell r="D895" t="str">
            <v>דמי ניהול קרנות נאמנות סחירות בחול</v>
          </cell>
          <cell r="O895">
            <v>4150536</v>
          </cell>
        </row>
        <row r="896">
          <cell r="A896" t="str">
            <v>קגמ</v>
          </cell>
          <cell r="B896" t="str">
            <v xml:space="preserve">מרץ 2013 </v>
          </cell>
          <cell r="D896" t="str">
            <v>דמי ניהול קרנות נאמנות סחירות בחול</v>
          </cell>
          <cell r="O896">
            <v>4852339</v>
          </cell>
        </row>
        <row r="897">
          <cell r="A897" t="str">
            <v>הדסה</v>
          </cell>
          <cell r="B897" t="str">
            <v xml:space="preserve">מרץ 2013 </v>
          </cell>
          <cell r="D897" t="str">
            <v>דמי ניהול קרנות נאמנות סחירות בחול</v>
          </cell>
          <cell r="O897">
            <v>335470</v>
          </cell>
        </row>
        <row r="898">
          <cell r="A898" t="str">
            <v>קרן פרמיה</v>
          </cell>
          <cell r="B898" t="str">
            <v xml:space="preserve">מרץ 2013 </v>
          </cell>
          <cell r="D898" t="str">
            <v>דמי ניהול קרנות נאמנות סחירות בחול</v>
          </cell>
          <cell r="O898">
            <v>56686</v>
          </cell>
        </row>
        <row r="899">
          <cell r="A899" t="str">
            <v>מבטחים</v>
          </cell>
          <cell r="B899" t="str">
            <v xml:space="preserve">מרץ 2013 </v>
          </cell>
          <cell r="D899" t="str">
            <v>דמי ניהול קרנות נאמנות לא סחירות בחול</v>
          </cell>
          <cell r="O899">
            <v>1320118</v>
          </cell>
        </row>
        <row r="900">
          <cell r="A900" t="str">
            <v>מקפת</v>
          </cell>
          <cell r="B900" t="str">
            <v xml:space="preserve">מרץ 2013 </v>
          </cell>
          <cell r="D900" t="str">
            <v>דמי ניהול קרנות נאמנות לא סחירות בחול</v>
          </cell>
          <cell r="O900">
            <v>402695</v>
          </cell>
        </row>
        <row r="901">
          <cell r="A901" t="str">
            <v>קגמ</v>
          </cell>
          <cell r="B901" t="str">
            <v xml:space="preserve">מרץ 2013 </v>
          </cell>
          <cell r="D901" t="str">
            <v>דמי ניהול קרנות נאמנות לא סחירות בחול</v>
          </cell>
          <cell r="O901">
            <v>436076</v>
          </cell>
        </row>
        <row r="902">
          <cell r="A902" t="str">
            <v>הדסה</v>
          </cell>
          <cell r="B902" t="str">
            <v xml:space="preserve">מרץ 2013 </v>
          </cell>
          <cell r="D902" t="str">
            <v>דמי ניהול קרנות נאמנות לא סחירות בחול</v>
          </cell>
          <cell r="O902">
            <v>24345</v>
          </cell>
        </row>
        <row r="903">
          <cell r="A903" t="str">
            <v>קרן פרמיה</v>
          </cell>
          <cell r="B903" t="str">
            <v xml:space="preserve">מרץ 2013 </v>
          </cell>
          <cell r="D903" t="str">
            <v>דמי ניהול קרנות נאמנות לא סחירות בחול</v>
          </cell>
          <cell r="O903">
            <v>4981</v>
          </cell>
        </row>
        <row r="904">
          <cell r="A904" t="str">
            <v>מבטחים</v>
          </cell>
          <cell r="B904" t="str">
            <v xml:space="preserve">מרץ 2013 </v>
          </cell>
          <cell r="D904" t="str">
            <v>דמי ניהול תעודות סל סחירות בחול</v>
          </cell>
          <cell r="O904">
            <v>6193122</v>
          </cell>
        </row>
        <row r="905">
          <cell r="A905" t="str">
            <v>מקפת</v>
          </cell>
          <cell r="B905" t="str">
            <v xml:space="preserve">מרץ 2013 </v>
          </cell>
          <cell r="D905" t="str">
            <v>דמי ניהול תעודות סל סחירות בחול</v>
          </cell>
          <cell r="O905">
            <v>1836221</v>
          </cell>
        </row>
        <row r="906">
          <cell r="A906" t="str">
            <v>קגמ</v>
          </cell>
          <cell r="B906" t="str">
            <v xml:space="preserve">מרץ 2013 </v>
          </cell>
          <cell r="D906" t="str">
            <v>דמי ניהול תעודות סל סחירות בחול</v>
          </cell>
          <cell r="O906">
            <v>2174352</v>
          </cell>
        </row>
        <row r="907">
          <cell r="A907" t="str">
            <v>הדסה</v>
          </cell>
          <cell r="B907" t="str">
            <v xml:space="preserve">מרץ 2013 </v>
          </cell>
          <cell r="D907" t="str">
            <v>דמי ניהול תעודות סל סחירות בחול</v>
          </cell>
          <cell r="O907">
            <v>139231</v>
          </cell>
        </row>
        <row r="908">
          <cell r="A908" t="str">
            <v>אגד</v>
          </cell>
          <cell r="B908" t="str">
            <v xml:space="preserve">מרץ 2013 </v>
          </cell>
          <cell r="D908" t="str">
            <v>דמי ניהול תעודות סל סחירות בחול</v>
          </cell>
          <cell r="O908">
            <v>284082</v>
          </cell>
        </row>
        <row r="909">
          <cell r="A909" t="str">
            <v>קרן פרמיה</v>
          </cell>
          <cell r="B909" t="str">
            <v xml:space="preserve">מרץ 2013 </v>
          </cell>
          <cell r="D909" t="str">
            <v>דמי ניהול תעודות סל סחירות בחול</v>
          </cell>
          <cell r="O909">
            <v>19907</v>
          </cell>
        </row>
        <row r="910">
          <cell r="A910" t="str">
            <v>בנין</v>
          </cell>
          <cell r="B910" t="str">
            <v xml:space="preserve">מרץ 2013 </v>
          </cell>
          <cell r="D910" t="str">
            <v>דמי ניהול תעודות סל סחירות בחול</v>
          </cell>
          <cell r="O910">
            <v>37128</v>
          </cell>
        </row>
        <row r="911">
          <cell r="A911" t="str">
            <v>חקלאים</v>
          </cell>
          <cell r="B911" t="str">
            <v xml:space="preserve">מרץ 2013 </v>
          </cell>
          <cell r="D911" t="str">
            <v>דמי ניהול תעודות סל סחירות בחול</v>
          </cell>
          <cell r="O911">
            <v>12606</v>
          </cell>
        </row>
        <row r="912">
          <cell r="A912">
            <v>0</v>
          </cell>
          <cell r="B912">
            <v>0</v>
          </cell>
          <cell r="D912">
            <v>0</v>
          </cell>
          <cell r="O912">
            <v>0</v>
          </cell>
        </row>
        <row r="913">
          <cell r="A913" t="str">
            <v>מבטחים</v>
          </cell>
          <cell r="B913" t="str">
            <v xml:space="preserve">יוני 2013 </v>
          </cell>
          <cell r="D913" t="str">
            <v xml:space="preserve">הוצאות נדלן </v>
          </cell>
          <cell r="O913">
            <v>5714.88</v>
          </cell>
        </row>
        <row r="914">
          <cell r="A914" t="str">
            <v>מבטחים</v>
          </cell>
          <cell r="B914" t="str">
            <v xml:space="preserve">יוני 2013 </v>
          </cell>
          <cell r="D914" t="str">
            <v xml:space="preserve">הוצאות נדלן </v>
          </cell>
          <cell r="O914">
            <v>2845.6</v>
          </cell>
        </row>
        <row r="915">
          <cell r="A915" t="str">
            <v>מבטחים</v>
          </cell>
          <cell r="B915" t="str">
            <v xml:space="preserve">יוני 2013 </v>
          </cell>
          <cell r="D915" t="str">
            <v xml:space="preserve">הוצאות נדלן </v>
          </cell>
          <cell r="O915">
            <v>567003.93999999994</v>
          </cell>
        </row>
        <row r="916">
          <cell r="A916" t="str">
            <v>מבטחים</v>
          </cell>
          <cell r="B916" t="str">
            <v xml:space="preserve">יוני 2013 </v>
          </cell>
          <cell r="D916" t="str">
            <v xml:space="preserve">עמלות קניה ומכירה </v>
          </cell>
          <cell r="O916">
            <v>400</v>
          </cell>
        </row>
        <row r="917">
          <cell r="A917" t="str">
            <v>מבטחים</v>
          </cell>
          <cell r="B917" t="str">
            <v xml:space="preserve">יוני 2013 </v>
          </cell>
          <cell r="D917" t="str">
            <v xml:space="preserve">הוצאות נלוות </v>
          </cell>
          <cell r="O917">
            <v>501.73</v>
          </cell>
        </row>
        <row r="918">
          <cell r="A918" t="str">
            <v>מבטחים</v>
          </cell>
          <cell r="B918" t="str">
            <v xml:space="preserve">יוני 2013 </v>
          </cell>
          <cell r="D918" t="str">
            <v xml:space="preserve">עמלות קניה ומכירה </v>
          </cell>
          <cell r="O918">
            <v>146065.35999999999</v>
          </cell>
        </row>
        <row r="919">
          <cell r="A919" t="str">
            <v>מבטחים</v>
          </cell>
          <cell r="B919" t="str">
            <v xml:space="preserve">יוני 2013 </v>
          </cell>
          <cell r="D919" t="str">
            <v xml:space="preserve">עמלות קניה ומכירה </v>
          </cell>
          <cell r="O919">
            <v>121878.83</v>
          </cell>
        </row>
        <row r="920">
          <cell r="A920" t="str">
            <v>מבטחים</v>
          </cell>
          <cell r="B920" t="str">
            <v xml:space="preserve">יוני 2013 </v>
          </cell>
          <cell r="D920" t="str">
            <v xml:space="preserve">עמלות קניה ומכירה </v>
          </cell>
          <cell r="O920">
            <v>77913.39</v>
          </cell>
        </row>
        <row r="921">
          <cell r="A921" t="str">
            <v>מבטחים</v>
          </cell>
          <cell r="B921" t="str">
            <v xml:space="preserve">יוני 2013 </v>
          </cell>
          <cell r="D921" t="str">
            <v xml:space="preserve">עמלות קניה ומכירה </v>
          </cell>
          <cell r="O921">
            <v>1959.17</v>
          </cell>
        </row>
        <row r="922">
          <cell r="A922" t="str">
            <v>מבטחים</v>
          </cell>
          <cell r="B922" t="str">
            <v xml:space="preserve">יוני 2013 </v>
          </cell>
          <cell r="D922" t="str">
            <v xml:space="preserve">עמלות קניה ומכירה </v>
          </cell>
          <cell r="O922">
            <v>69824.820000000007</v>
          </cell>
        </row>
        <row r="923">
          <cell r="A923" t="str">
            <v>מבטחים</v>
          </cell>
          <cell r="B923" t="str">
            <v xml:space="preserve">יוני 2013 </v>
          </cell>
          <cell r="D923" t="str">
            <v xml:space="preserve">עמלות קניה ומכירה </v>
          </cell>
          <cell r="O923">
            <v>8625.6</v>
          </cell>
        </row>
        <row r="924">
          <cell r="A924" t="str">
            <v>מבטחים</v>
          </cell>
          <cell r="B924" t="str">
            <v xml:space="preserve">יוני 2013 </v>
          </cell>
          <cell r="D924" t="str">
            <v xml:space="preserve">עמלות קניה ומכירה </v>
          </cell>
          <cell r="O924">
            <v>2093.3200000000002</v>
          </cell>
        </row>
        <row r="925">
          <cell r="A925" t="str">
            <v>מבטחים</v>
          </cell>
          <cell r="B925" t="str">
            <v xml:space="preserve">יוני 2013 </v>
          </cell>
          <cell r="D925" t="str">
            <v xml:space="preserve">עמלות קניה ומכירה </v>
          </cell>
          <cell r="O925">
            <v>102755.65</v>
          </cell>
        </row>
        <row r="926">
          <cell r="A926" t="str">
            <v>מבטחים</v>
          </cell>
          <cell r="B926" t="str">
            <v xml:space="preserve">יוני 2013 </v>
          </cell>
          <cell r="D926" t="str">
            <v xml:space="preserve">עמלות קניה ומכירה </v>
          </cell>
          <cell r="O926">
            <v>135415.76</v>
          </cell>
        </row>
        <row r="927">
          <cell r="A927" t="str">
            <v>מבטחים</v>
          </cell>
          <cell r="B927" t="str">
            <v xml:space="preserve">יוני 2013 </v>
          </cell>
          <cell r="D927" t="str">
            <v xml:space="preserve">עמלות קניה ומכירה </v>
          </cell>
          <cell r="O927">
            <v>16298.6</v>
          </cell>
        </row>
        <row r="928">
          <cell r="A928" t="str">
            <v>מבטחים</v>
          </cell>
          <cell r="B928" t="str">
            <v xml:space="preserve">יוני 2013 </v>
          </cell>
          <cell r="D928" t="str">
            <v xml:space="preserve">עמלות קניה ומכירה </v>
          </cell>
          <cell r="O928">
            <v>36227.5</v>
          </cell>
        </row>
        <row r="929">
          <cell r="A929" t="str">
            <v>מבטחים</v>
          </cell>
          <cell r="B929" t="str">
            <v xml:space="preserve">יוני 2013 </v>
          </cell>
          <cell r="D929" t="str">
            <v xml:space="preserve">עמלות קניה ומכירה </v>
          </cell>
          <cell r="O929">
            <v>902709.87</v>
          </cell>
        </row>
        <row r="930">
          <cell r="A930" t="str">
            <v>מבטחים</v>
          </cell>
          <cell r="B930" t="str">
            <v xml:space="preserve">יוני 2013 </v>
          </cell>
          <cell r="D930" t="str">
            <v xml:space="preserve">עמלות קניה ומכירה </v>
          </cell>
          <cell r="O930">
            <v>736624.05</v>
          </cell>
        </row>
        <row r="931">
          <cell r="A931" t="str">
            <v>מבטחים</v>
          </cell>
          <cell r="B931" t="str">
            <v xml:space="preserve">יוני 2013 </v>
          </cell>
          <cell r="D931" t="str">
            <v xml:space="preserve">עמלות קניה ומכירה </v>
          </cell>
          <cell r="O931">
            <v>134776.20000000001</v>
          </cell>
        </row>
        <row r="932">
          <cell r="A932" t="str">
            <v>מבטחים</v>
          </cell>
          <cell r="B932" t="str">
            <v xml:space="preserve">יוני 2013 </v>
          </cell>
          <cell r="D932" t="str">
            <v xml:space="preserve">עמלות קניה ומכירה </v>
          </cell>
          <cell r="O932">
            <v>11342.92</v>
          </cell>
        </row>
        <row r="933">
          <cell r="A933" t="str">
            <v>מבטחים</v>
          </cell>
          <cell r="B933" t="str">
            <v xml:space="preserve">יוני 2013 </v>
          </cell>
          <cell r="D933" t="str">
            <v xml:space="preserve">עמלות קניה ומכירה </v>
          </cell>
          <cell r="O933">
            <v>163231</v>
          </cell>
        </row>
        <row r="934">
          <cell r="A934" t="str">
            <v>מבטחים</v>
          </cell>
          <cell r="B934" t="str">
            <v xml:space="preserve">יוני 2013 </v>
          </cell>
          <cell r="D934" t="str">
            <v xml:space="preserve">הוצאות נלוות </v>
          </cell>
          <cell r="O934">
            <v>1039924.05</v>
          </cell>
        </row>
        <row r="935">
          <cell r="A935" t="str">
            <v>מבטחים</v>
          </cell>
          <cell r="B935" t="str">
            <v xml:space="preserve">יוני 2013 </v>
          </cell>
          <cell r="D935" t="str">
            <v xml:space="preserve">עמלות קניה ומכירה </v>
          </cell>
          <cell r="O935">
            <v>433699.24</v>
          </cell>
        </row>
        <row r="936">
          <cell r="A936" t="str">
            <v>מבטחים</v>
          </cell>
          <cell r="B936" t="str">
            <v xml:space="preserve">יוני 2013 </v>
          </cell>
          <cell r="D936" t="str">
            <v xml:space="preserve">עמלות קניה ומכירה </v>
          </cell>
          <cell r="O936">
            <v>27997.5</v>
          </cell>
        </row>
        <row r="937">
          <cell r="A937" t="str">
            <v>מבטחים</v>
          </cell>
          <cell r="B937" t="str">
            <v xml:space="preserve">יוני 2013 </v>
          </cell>
          <cell r="D937" t="str">
            <v>דמי ניהול המילטון ליין</v>
          </cell>
          <cell r="O937">
            <v>4099359.01</v>
          </cell>
        </row>
        <row r="938">
          <cell r="A938" t="str">
            <v>מבטחים</v>
          </cell>
          <cell r="B938" t="str">
            <v xml:space="preserve">יוני 2013 </v>
          </cell>
          <cell r="D938" t="str">
            <v xml:space="preserve">עמלות קניה ומכירה </v>
          </cell>
          <cell r="O938">
            <v>6340.28</v>
          </cell>
        </row>
        <row r="939">
          <cell r="A939" t="str">
            <v>מבטחים</v>
          </cell>
          <cell r="B939" t="str">
            <v xml:space="preserve">יוני 2013 </v>
          </cell>
          <cell r="D939" t="str">
            <v xml:space="preserve">עמלות קניה ומכירה </v>
          </cell>
          <cell r="O939">
            <v>144.31</v>
          </cell>
        </row>
        <row r="940">
          <cell r="A940" t="str">
            <v>מבטחים</v>
          </cell>
          <cell r="B940" t="str">
            <v xml:space="preserve">יוני 2013 </v>
          </cell>
          <cell r="D940" t="str">
            <v xml:space="preserve">הוצאות נלוות </v>
          </cell>
          <cell r="O940">
            <v>244</v>
          </cell>
        </row>
        <row r="941">
          <cell r="A941" t="str">
            <v>מבטחים</v>
          </cell>
          <cell r="B941" t="str">
            <v xml:space="preserve">יוני 2013 </v>
          </cell>
          <cell r="D941" t="str">
            <v xml:space="preserve">הוצאות נלוות </v>
          </cell>
          <cell r="O941">
            <v>18384.25</v>
          </cell>
        </row>
        <row r="942">
          <cell r="A942" t="str">
            <v>מבטחים</v>
          </cell>
          <cell r="B942" t="str">
            <v xml:space="preserve">יוני 2013 </v>
          </cell>
          <cell r="D942" t="str">
            <v xml:space="preserve">הוצאות נלוות </v>
          </cell>
          <cell r="O942">
            <v>15424.87</v>
          </cell>
        </row>
        <row r="943">
          <cell r="A943" t="str">
            <v>מבטחים</v>
          </cell>
          <cell r="B943" t="str">
            <v xml:space="preserve">יוני 2013 </v>
          </cell>
          <cell r="D943" t="str">
            <v xml:space="preserve">הוצאות נלוות </v>
          </cell>
          <cell r="O943">
            <v>3422.25</v>
          </cell>
        </row>
        <row r="944">
          <cell r="A944" t="str">
            <v>מבטחים</v>
          </cell>
          <cell r="B944" t="str">
            <v xml:space="preserve">יוני 2013 </v>
          </cell>
          <cell r="D944" t="str">
            <v xml:space="preserve">הוצאות נלוות </v>
          </cell>
          <cell r="O944">
            <v>18000</v>
          </cell>
        </row>
        <row r="945">
          <cell r="A945" t="str">
            <v>מבטחים</v>
          </cell>
          <cell r="B945" t="str">
            <v xml:space="preserve">יוני 2013 </v>
          </cell>
          <cell r="D945" t="str">
            <v xml:space="preserve">הוצאות נלוות </v>
          </cell>
          <cell r="O945">
            <v>2106</v>
          </cell>
        </row>
        <row r="946">
          <cell r="A946" t="str">
            <v>מבטחים</v>
          </cell>
          <cell r="B946" t="str">
            <v xml:space="preserve">יוני 2013 </v>
          </cell>
          <cell r="D946" t="str">
            <v xml:space="preserve">הוצאות נלוות </v>
          </cell>
          <cell r="O946">
            <v>22951.599999999999</v>
          </cell>
        </row>
        <row r="947">
          <cell r="A947" t="str">
            <v>מבטחים</v>
          </cell>
          <cell r="B947" t="str">
            <v xml:space="preserve">יוני 2013 </v>
          </cell>
          <cell r="D947" t="str">
            <v xml:space="preserve">דמי משמורת </v>
          </cell>
          <cell r="O947">
            <v>349938.83</v>
          </cell>
        </row>
        <row r="948">
          <cell r="A948" t="str">
            <v>מבטחים</v>
          </cell>
          <cell r="B948" t="str">
            <v xml:space="preserve">יוני 2013 </v>
          </cell>
          <cell r="D948" t="str">
            <v xml:space="preserve">דמי משמורת </v>
          </cell>
          <cell r="O948">
            <v>27132.240000000002</v>
          </cell>
        </row>
        <row r="949">
          <cell r="A949" t="str">
            <v>קגמ</v>
          </cell>
          <cell r="B949" t="str">
            <v xml:space="preserve">יוני 2013 </v>
          </cell>
          <cell r="D949" t="str">
            <v xml:space="preserve">עמלות קניה ומכירה </v>
          </cell>
          <cell r="O949">
            <v>131.1</v>
          </cell>
        </row>
        <row r="950">
          <cell r="A950" t="str">
            <v>קגמ</v>
          </cell>
          <cell r="B950" t="str">
            <v xml:space="preserve">יוני 2013 </v>
          </cell>
          <cell r="D950" t="str">
            <v xml:space="preserve">הוצאות נלוות </v>
          </cell>
          <cell r="O950">
            <v>150.82</v>
          </cell>
        </row>
        <row r="951">
          <cell r="A951" t="str">
            <v>קגמ</v>
          </cell>
          <cell r="B951" t="str">
            <v xml:space="preserve">יוני 2013 </v>
          </cell>
          <cell r="D951" t="str">
            <v xml:space="preserve">עמלות קניה ומכירה </v>
          </cell>
          <cell r="O951">
            <v>34</v>
          </cell>
        </row>
        <row r="952">
          <cell r="A952" t="str">
            <v>קגמ</v>
          </cell>
          <cell r="B952" t="str">
            <v xml:space="preserve">יוני 2013 </v>
          </cell>
          <cell r="D952" t="str">
            <v xml:space="preserve">עמלות קניה ומכירה </v>
          </cell>
          <cell r="O952">
            <v>7255.49</v>
          </cell>
        </row>
        <row r="953">
          <cell r="A953" t="str">
            <v>קגמ</v>
          </cell>
          <cell r="B953" t="str">
            <v xml:space="preserve">יוני 2013 </v>
          </cell>
          <cell r="D953" t="str">
            <v xml:space="preserve">עמלות קניה ומכירה </v>
          </cell>
          <cell r="O953">
            <v>666.07</v>
          </cell>
        </row>
        <row r="954">
          <cell r="A954" t="str">
            <v>קגמ</v>
          </cell>
          <cell r="B954" t="str">
            <v xml:space="preserve">יוני 2013 </v>
          </cell>
          <cell r="D954" t="str">
            <v xml:space="preserve">עמלות קניה ומכירה </v>
          </cell>
          <cell r="O954">
            <v>24542.17</v>
          </cell>
        </row>
        <row r="955">
          <cell r="A955" t="str">
            <v>קגמ</v>
          </cell>
          <cell r="B955" t="str">
            <v xml:space="preserve">יוני 2013 </v>
          </cell>
          <cell r="D955" t="str">
            <v xml:space="preserve">עמלות קניה ומכירה </v>
          </cell>
          <cell r="O955">
            <v>37358.6</v>
          </cell>
        </row>
        <row r="956">
          <cell r="A956" t="str">
            <v>קגמ</v>
          </cell>
          <cell r="B956" t="str">
            <v xml:space="preserve">יוני 2013 </v>
          </cell>
          <cell r="D956" t="str">
            <v xml:space="preserve">עמלות קניה ומכירה </v>
          </cell>
          <cell r="O956">
            <v>5769.41</v>
          </cell>
        </row>
        <row r="957">
          <cell r="A957" t="str">
            <v>קגמ</v>
          </cell>
          <cell r="B957" t="str">
            <v xml:space="preserve">יוני 2013 </v>
          </cell>
          <cell r="D957" t="str">
            <v xml:space="preserve">עמלות קניה ומכירה </v>
          </cell>
          <cell r="O957">
            <v>8195.73</v>
          </cell>
        </row>
        <row r="958">
          <cell r="A958" t="str">
            <v>קגמ</v>
          </cell>
          <cell r="B958" t="str">
            <v xml:space="preserve">יוני 2013 </v>
          </cell>
          <cell r="D958" t="str">
            <v xml:space="preserve">עמלות קניה ומכירה </v>
          </cell>
          <cell r="O958">
            <v>233248.51</v>
          </cell>
        </row>
        <row r="959">
          <cell r="A959" t="str">
            <v>קגמ</v>
          </cell>
          <cell r="B959" t="str">
            <v xml:space="preserve">יוני 2013 </v>
          </cell>
          <cell r="D959" t="str">
            <v xml:space="preserve">עמלות קניה ומכירה </v>
          </cell>
          <cell r="O959">
            <v>228707.32</v>
          </cell>
        </row>
        <row r="960">
          <cell r="A960" t="str">
            <v>קגמ</v>
          </cell>
          <cell r="B960" t="str">
            <v xml:space="preserve">יוני 2013 </v>
          </cell>
          <cell r="D960" t="str">
            <v xml:space="preserve">עמלות קניה ומכירה </v>
          </cell>
          <cell r="O960">
            <v>19497</v>
          </cell>
        </row>
        <row r="961">
          <cell r="A961" t="str">
            <v>קגמ</v>
          </cell>
          <cell r="B961" t="str">
            <v xml:space="preserve">יוני 2013 </v>
          </cell>
          <cell r="D961" t="str">
            <v xml:space="preserve">עמלות קניה ומכירה </v>
          </cell>
          <cell r="O961">
            <v>3996.66</v>
          </cell>
        </row>
        <row r="962">
          <cell r="A962" t="str">
            <v>קגמ</v>
          </cell>
          <cell r="B962" t="str">
            <v xml:space="preserve">יוני 2013 </v>
          </cell>
          <cell r="D962" t="str">
            <v xml:space="preserve">עמלות קניה ומכירה </v>
          </cell>
          <cell r="O962">
            <v>55929</v>
          </cell>
        </row>
        <row r="963">
          <cell r="A963" t="str">
            <v>קגמ</v>
          </cell>
          <cell r="B963" t="str">
            <v xml:space="preserve">יוני 2013 </v>
          </cell>
          <cell r="D963" t="str">
            <v xml:space="preserve">הוצאות נלוות </v>
          </cell>
          <cell r="O963">
            <v>341053.94</v>
          </cell>
        </row>
        <row r="964">
          <cell r="A964" t="str">
            <v>קגמ</v>
          </cell>
          <cell r="B964" t="str">
            <v xml:space="preserve">יוני 2013 </v>
          </cell>
          <cell r="D964" t="str">
            <v xml:space="preserve">עמלות קניה ומכירה </v>
          </cell>
          <cell r="O964">
            <v>145113.59</v>
          </cell>
        </row>
        <row r="965">
          <cell r="A965" t="str">
            <v>קגמ</v>
          </cell>
          <cell r="B965" t="str">
            <v xml:space="preserve">יוני 2013 </v>
          </cell>
          <cell r="D965" t="str">
            <v>דמי ניהול המילטון ליין</v>
          </cell>
          <cell r="O965">
            <v>1122009.01</v>
          </cell>
        </row>
        <row r="966">
          <cell r="A966" t="str">
            <v>קגמ</v>
          </cell>
          <cell r="B966" t="str">
            <v xml:space="preserve">יוני 2013 </v>
          </cell>
          <cell r="D966" t="str">
            <v xml:space="preserve">הוצאות נלוות </v>
          </cell>
          <cell r="O966">
            <v>50</v>
          </cell>
        </row>
        <row r="967">
          <cell r="A967" t="str">
            <v>קגמ</v>
          </cell>
          <cell r="B967" t="str">
            <v xml:space="preserve">יוני 2013 </v>
          </cell>
          <cell r="D967" t="str">
            <v xml:space="preserve">הוצאות נלוות </v>
          </cell>
          <cell r="O967">
            <v>6044.8</v>
          </cell>
        </row>
        <row r="968">
          <cell r="A968" t="str">
            <v>קגמ</v>
          </cell>
          <cell r="B968" t="str">
            <v xml:space="preserve">יוני 2013 </v>
          </cell>
          <cell r="D968" t="str">
            <v xml:space="preserve">הוצאות נלוות </v>
          </cell>
          <cell r="O968">
            <v>5465.1</v>
          </cell>
        </row>
        <row r="969">
          <cell r="A969" t="str">
            <v>קגמ</v>
          </cell>
          <cell r="B969" t="str">
            <v xml:space="preserve">יוני 2013 </v>
          </cell>
          <cell r="D969" t="str">
            <v xml:space="preserve">הוצאות נלוות </v>
          </cell>
          <cell r="O969">
            <v>1185.81</v>
          </cell>
        </row>
        <row r="970">
          <cell r="A970" t="str">
            <v>קגמ</v>
          </cell>
          <cell r="B970" t="str">
            <v xml:space="preserve">יוני 2013 </v>
          </cell>
          <cell r="D970" t="str">
            <v xml:space="preserve">הוצאות נלוות </v>
          </cell>
          <cell r="O970">
            <v>6000</v>
          </cell>
        </row>
        <row r="971">
          <cell r="A971" t="str">
            <v>קגמ</v>
          </cell>
          <cell r="B971" t="str">
            <v xml:space="preserve">יוני 2013 </v>
          </cell>
          <cell r="D971" t="str">
            <v xml:space="preserve">הוצאות נלוות </v>
          </cell>
          <cell r="O971">
            <v>702</v>
          </cell>
        </row>
        <row r="972">
          <cell r="A972" t="str">
            <v>קגמ</v>
          </cell>
          <cell r="B972" t="str">
            <v xml:space="preserve">יוני 2013 </v>
          </cell>
          <cell r="D972" t="str">
            <v xml:space="preserve">הוצאות נלוות </v>
          </cell>
          <cell r="O972">
            <v>7469.57</v>
          </cell>
        </row>
        <row r="973">
          <cell r="A973" t="str">
            <v>קגמ</v>
          </cell>
          <cell r="B973" t="str">
            <v xml:space="preserve">יוני 2013 </v>
          </cell>
          <cell r="D973" t="str">
            <v xml:space="preserve">דמי משמורת </v>
          </cell>
          <cell r="O973">
            <v>306444.21000000002</v>
          </cell>
        </row>
        <row r="974">
          <cell r="A974" t="str">
            <v>קגמ</v>
          </cell>
          <cell r="B974" t="str">
            <v xml:space="preserve">יוני 2013 </v>
          </cell>
          <cell r="D974" t="str">
            <v xml:space="preserve">דמי משמורת </v>
          </cell>
          <cell r="O974">
            <v>1719.54</v>
          </cell>
        </row>
        <row r="975">
          <cell r="A975" t="str">
            <v>מקפת</v>
          </cell>
          <cell r="B975" t="str">
            <v xml:space="preserve">יוני 2013 </v>
          </cell>
          <cell r="D975" t="str">
            <v xml:space="preserve">הוצאות נדלן </v>
          </cell>
          <cell r="O975">
            <v>31744</v>
          </cell>
        </row>
        <row r="976">
          <cell r="A976" t="str">
            <v>מקפת</v>
          </cell>
          <cell r="B976" t="str">
            <v xml:space="preserve">יוני 2013 </v>
          </cell>
          <cell r="D976" t="str">
            <v xml:space="preserve">עמלות קניה ומכירה </v>
          </cell>
          <cell r="O976">
            <v>172.93</v>
          </cell>
        </row>
        <row r="977">
          <cell r="A977" t="str">
            <v>מקפת</v>
          </cell>
          <cell r="B977" t="str">
            <v xml:space="preserve">יוני 2013 </v>
          </cell>
          <cell r="D977" t="str">
            <v xml:space="preserve">הוצאות נלוות </v>
          </cell>
          <cell r="O977">
            <v>559.73</v>
          </cell>
        </row>
        <row r="978">
          <cell r="A978" t="str">
            <v>מקפת</v>
          </cell>
          <cell r="B978" t="str">
            <v xml:space="preserve">יוני 2013 </v>
          </cell>
          <cell r="D978" t="str">
            <v xml:space="preserve">עמלות קניה ומכירה </v>
          </cell>
          <cell r="O978">
            <v>44015.18</v>
          </cell>
        </row>
        <row r="979">
          <cell r="A979" t="str">
            <v>מקפת</v>
          </cell>
          <cell r="B979" t="str">
            <v xml:space="preserve">יוני 2013 </v>
          </cell>
          <cell r="D979" t="str">
            <v xml:space="preserve">עמלות קניה ומכירה </v>
          </cell>
          <cell r="O979">
            <v>23456.53</v>
          </cell>
        </row>
        <row r="980">
          <cell r="A980" t="str">
            <v>מקפת</v>
          </cell>
          <cell r="B980" t="str">
            <v xml:space="preserve">יוני 2013 </v>
          </cell>
          <cell r="D980" t="str">
            <v xml:space="preserve">עמלות קניה ומכירה </v>
          </cell>
          <cell r="O980">
            <v>27635.1</v>
          </cell>
        </row>
        <row r="981">
          <cell r="A981" t="str">
            <v>מקפת</v>
          </cell>
          <cell r="B981" t="str">
            <v xml:space="preserve">יוני 2013 </v>
          </cell>
          <cell r="D981" t="str">
            <v xml:space="preserve">עמלות קניה ומכירה </v>
          </cell>
          <cell r="O981">
            <v>634.94000000000005</v>
          </cell>
        </row>
        <row r="982">
          <cell r="A982" t="str">
            <v>מקפת</v>
          </cell>
          <cell r="B982" t="str">
            <v xml:space="preserve">יוני 2013 </v>
          </cell>
          <cell r="D982" t="str">
            <v xml:space="preserve">עמלות קניה ומכירה </v>
          </cell>
          <cell r="O982">
            <v>27417.94</v>
          </cell>
        </row>
        <row r="983">
          <cell r="A983" t="str">
            <v>מקפת</v>
          </cell>
          <cell r="B983" t="str">
            <v xml:space="preserve">יוני 2013 </v>
          </cell>
          <cell r="D983" t="str">
            <v xml:space="preserve">עמלות קניה ומכירה </v>
          </cell>
          <cell r="O983">
            <v>115.81</v>
          </cell>
        </row>
        <row r="984">
          <cell r="A984" t="str">
            <v>מקפת</v>
          </cell>
          <cell r="B984" t="str">
            <v xml:space="preserve">יוני 2013 </v>
          </cell>
          <cell r="D984" t="str">
            <v xml:space="preserve">עמלות קניה ומכירה </v>
          </cell>
          <cell r="O984">
            <v>5750.4</v>
          </cell>
        </row>
        <row r="985">
          <cell r="A985" t="str">
            <v>מקפת</v>
          </cell>
          <cell r="B985" t="str">
            <v xml:space="preserve">יוני 2013 </v>
          </cell>
          <cell r="D985" t="str">
            <v xml:space="preserve">עמלות קניה ומכירה </v>
          </cell>
          <cell r="O985">
            <v>761.22</v>
          </cell>
        </row>
        <row r="986">
          <cell r="A986" t="str">
            <v>מקפת</v>
          </cell>
          <cell r="B986" t="str">
            <v xml:space="preserve">יוני 2013 </v>
          </cell>
          <cell r="D986" t="str">
            <v xml:space="preserve">עמלות קניה ומכירה </v>
          </cell>
          <cell r="O986">
            <v>32234.52</v>
          </cell>
        </row>
        <row r="987">
          <cell r="A987" t="str">
            <v>מקפת</v>
          </cell>
          <cell r="B987" t="str">
            <v xml:space="preserve">יוני 2013 </v>
          </cell>
          <cell r="D987" t="str">
            <v xml:space="preserve">עמלות קניה ומכירה </v>
          </cell>
          <cell r="O987">
            <v>39707.22</v>
          </cell>
        </row>
        <row r="988">
          <cell r="A988" t="str">
            <v>מקפת</v>
          </cell>
          <cell r="B988" t="str">
            <v xml:space="preserve">יוני 2013 </v>
          </cell>
          <cell r="D988" t="str">
            <v xml:space="preserve">עמלות קניה ומכירה </v>
          </cell>
          <cell r="O988">
            <v>4841.83</v>
          </cell>
        </row>
        <row r="989">
          <cell r="A989" t="str">
            <v>מקפת</v>
          </cell>
          <cell r="B989" t="str">
            <v xml:space="preserve">יוני 2013 </v>
          </cell>
          <cell r="D989" t="str">
            <v xml:space="preserve">עמלות קניה ומכירה </v>
          </cell>
          <cell r="O989">
            <v>15607.36</v>
          </cell>
        </row>
        <row r="990">
          <cell r="A990" t="str">
            <v>מקפת</v>
          </cell>
          <cell r="B990" t="str">
            <v xml:space="preserve">יוני 2013 </v>
          </cell>
          <cell r="D990" t="str">
            <v xml:space="preserve">עמלות קניה ומכירה </v>
          </cell>
          <cell r="O990">
            <v>288578.09999999998</v>
          </cell>
        </row>
        <row r="991">
          <cell r="A991" t="str">
            <v>מקפת</v>
          </cell>
          <cell r="B991" t="str">
            <v xml:space="preserve">יוני 2013 </v>
          </cell>
          <cell r="D991" t="str">
            <v xml:space="preserve">עמלות קניה ומכירה </v>
          </cell>
          <cell r="O991">
            <v>221732</v>
          </cell>
        </row>
        <row r="992">
          <cell r="A992" t="str">
            <v>מקפת</v>
          </cell>
          <cell r="B992" t="str">
            <v xml:space="preserve">יוני 2013 </v>
          </cell>
          <cell r="D992" t="str">
            <v xml:space="preserve">עמלות קניה ומכירה </v>
          </cell>
          <cell r="O992">
            <v>40721.4</v>
          </cell>
        </row>
        <row r="993">
          <cell r="A993" t="str">
            <v>מקפת</v>
          </cell>
          <cell r="B993" t="str">
            <v xml:space="preserve">יוני 2013 </v>
          </cell>
          <cell r="D993" t="str">
            <v xml:space="preserve">עמלות קניה ומכירה </v>
          </cell>
          <cell r="O993">
            <v>3425.7</v>
          </cell>
        </row>
        <row r="994">
          <cell r="A994" t="str">
            <v>מקפת</v>
          </cell>
          <cell r="B994" t="str">
            <v xml:space="preserve">יוני 2013 </v>
          </cell>
          <cell r="D994" t="str">
            <v xml:space="preserve">עמלות קניה ומכירה </v>
          </cell>
          <cell r="O994">
            <v>49802</v>
          </cell>
        </row>
        <row r="995">
          <cell r="A995" t="str">
            <v>מקפת</v>
          </cell>
          <cell r="B995" t="str">
            <v xml:space="preserve">יוני 2013 </v>
          </cell>
          <cell r="D995" t="str">
            <v xml:space="preserve">הוצאות נלוות </v>
          </cell>
          <cell r="O995">
            <v>341197.84</v>
          </cell>
        </row>
        <row r="996">
          <cell r="A996" t="str">
            <v>מקפת</v>
          </cell>
          <cell r="B996" t="str">
            <v xml:space="preserve">יוני 2013 </v>
          </cell>
          <cell r="D996" t="str">
            <v xml:space="preserve">עמלות קניה ומכירה </v>
          </cell>
          <cell r="O996">
            <v>145113.74</v>
          </cell>
        </row>
        <row r="997">
          <cell r="A997" t="str">
            <v>מקפת</v>
          </cell>
          <cell r="B997" t="str">
            <v xml:space="preserve">יוני 2013 </v>
          </cell>
          <cell r="D997" t="str">
            <v xml:space="preserve">עמלות קניה ומכירה </v>
          </cell>
          <cell r="O997">
            <v>9332.5</v>
          </cell>
        </row>
        <row r="998">
          <cell r="A998" t="str">
            <v>מקפת</v>
          </cell>
          <cell r="B998" t="str">
            <v xml:space="preserve">יוני 2013 </v>
          </cell>
          <cell r="D998" t="str">
            <v>דמי ניהול המילטון ליין</v>
          </cell>
          <cell r="O998">
            <v>1191049.01</v>
          </cell>
        </row>
        <row r="999">
          <cell r="A999" t="str">
            <v>מקפת</v>
          </cell>
          <cell r="B999" t="str">
            <v xml:space="preserve">יוני 2013 </v>
          </cell>
          <cell r="D999" t="str">
            <v xml:space="preserve">עמלות קניה ומכירה </v>
          </cell>
          <cell r="O999">
            <v>5231.25</v>
          </cell>
        </row>
        <row r="1000">
          <cell r="A1000" t="str">
            <v>מקפת</v>
          </cell>
          <cell r="B1000" t="str">
            <v xml:space="preserve">יוני 2013 </v>
          </cell>
          <cell r="D1000" t="str">
            <v xml:space="preserve">עמלות קניה ומכירה </v>
          </cell>
          <cell r="O1000">
            <v>139.78</v>
          </cell>
        </row>
        <row r="1001">
          <cell r="A1001" t="str">
            <v>מקפת</v>
          </cell>
          <cell r="B1001" t="str">
            <v xml:space="preserve">יוני 2013 </v>
          </cell>
          <cell r="D1001" t="str">
            <v xml:space="preserve">הוצאות נלוות </v>
          </cell>
          <cell r="O1001">
            <v>53</v>
          </cell>
        </row>
        <row r="1002">
          <cell r="A1002" t="str">
            <v>מקפת</v>
          </cell>
          <cell r="B1002" t="str">
            <v xml:space="preserve">יוני 2013 </v>
          </cell>
          <cell r="D1002" t="str">
            <v xml:space="preserve">הוצאות נלוות </v>
          </cell>
          <cell r="O1002">
            <v>5491.9</v>
          </cell>
        </row>
        <row r="1003">
          <cell r="A1003" t="str">
            <v>מקפת</v>
          </cell>
          <cell r="B1003" t="str">
            <v xml:space="preserve">יוני 2013 </v>
          </cell>
          <cell r="D1003" t="str">
            <v xml:space="preserve">הוצאות נלוות </v>
          </cell>
          <cell r="O1003">
            <v>4647.8999999999996</v>
          </cell>
        </row>
        <row r="1004">
          <cell r="A1004" t="str">
            <v>מקפת</v>
          </cell>
          <cell r="B1004" t="str">
            <v xml:space="preserve">יוני 2013 </v>
          </cell>
          <cell r="D1004" t="str">
            <v xml:space="preserve">הוצאות נלוות </v>
          </cell>
          <cell r="O1004">
            <v>1016.41</v>
          </cell>
        </row>
        <row r="1005">
          <cell r="A1005" t="str">
            <v>מקפת</v>
          </cell>
          <cell r="B1005" t="str">
            <v xml:space="preserve">יוני 2013 </v>
          </cell>
          <cell r="D1005" t="str">
            <v xml:space="preserve">הוצאות נלוות </v>
          </cell>
          <cell r="O1005">
            <v>6000</v>
          </cell>
        </row>
        <row r="1006">
          <cell r="A1006" t="str">
            <v>מקפת</v>
          </cell>
          <cell r="B1006" t="str">
            <v xml:space="preserve">יוני 2013 </v>
          </cell>
          <cell r="D1006" t="str">
            <v xml:space="preserve">הוצאות נלוות </v>
          </cell>
          <cell r="O1006">
            <v>702</v>
          </cell>
        </row>
        <row r="1007">
          <cell r="A1007" t="str">
            <v>מקפת</v>
          </cell>
          <cell r="B1007" t="str">
            <v xml:space="preserve">יוני 2013 </v>
          </cell>
          <cell r="D1007" t="str">
            <v xml:space="preserve">הוצאות נלוות </v>
          </cell>
          <cell r="O1007">
            <v>7469.57</v>
          </cell>
        </row>
        <row r="1008">
          <cell r="A1008" t="str">
            <v>מקפת</v>
          </cell>
          <cell r="B1008" t="str">
            <v xml:space="preserve">יוני 2013 </v>
          </cell>
          <cell r="D1008" t="str">
            <v xml:space="preserve">דמי משמורת </v>
          </cell>
          <cell r="O1008">
            <v>319480.55</v>
          </cell>
        </row>
        <row r="1009">
          <cell r="A1009" t="str">
            <v>מקפת</v>
          </cell>
          <cell r="B1009" t="str">
            <v xml:space="preserve">יוני 2013 </v>
          </cell>
          <cell r="D1009" t="str">
            <v xml:space="preserve">דמי משמורת </v>
          </cell>
          <cell r="O1009">
            <v>9087.48</v>
          </cell>
        </row>
        <row r="1010">
          <cell r="A1010" t="str">
            <v>בנין</v>
          </cell>
          <cell r="B1010" t="str">
            <v xml:space="preserve">יוני 2013 </v>
          </cell>
          <cell r="D1010" t="str">
            <v xml:space="preserve">הוצאות נדלן </v>
          </cell>
          <cell r="O1010">
            <v>2269.98</v>
          </cell>
        </row>
        <row r="1011">
          <cell r="A1011" t="str">
            <v>בנין</v>
          </cell>
          <cell r="B1011" t="str">
            <v xml:space="preserve">יוני 2013 </v>
          </cell>
          <cell r="D1011" t="str">
            <v xml:space="preserve">הוצאות נדלן </v>
          </cell>
          <cell r="O1011">
            <v>91963.86</v>
          </cell>
        </row>
        <row r="1012">
          <cell r="A1012" t="str">
            <v>בנין</v>
          </cell>
          <cell r="B1012" t="str">
            <v xml:space="preserve">יוני 2013 </v>
          </cell>
          <cell r="D1012" t="str">
            <v xml:space="preserve">הוצאות נדלן </v>
          </cell>
          <cell r="O1012">
            <v>2984.9</v>
          </cell>
        </row>
        <row r="1013">
          <cell r="A1013" t="str">
            <v>בנין</v>
          </cell>
          <cell r="B1013" t="str">
            <v xml:space="preserve">יוני 2013 </v>
          </cell>
          <cell r="D1013" t="str">
            <v xml:space="preserve">עמלות קניה ומכירה </v>
          </cell>
          <cell r="O1013">
            <v>72419.289999999994</v>
          </cell>
        </row>
        <row r="1014">
          <cell r="A1014" t="str">
            <v>בנין</v>
          </cell>
          <cell r="B1014" t="str">
            <v xml:space="preserve">יוני 2013 </v>
          </cell>
          <cell r="D1014" t="str">
            <v xml:space="preserve">עמלות קניה ומכירה </v>
          </cell>
          <cell r="O1014">
            <v>3536.22</v>
          </cell>
        </row>
        <row r="1015">
          <cell r="A1015" t="str">
            <v>בנין</v>
          </cell>
          <cell r="B1015" t="str">
            <v xml:space="preserve">יוני 2013 </v>
          </cell>
          <cell r="D1015" t="str">
            <v xml:space="preserve">עמלות קניה ומכירה </v>
          </cell>
          <cell r="O1015">
            <v>1002.6</v>
          </cell>
        </row>
        <row r="1016">
          <cell r="A1016" t="str">
            <v>בנין</v>
          </cell>
          <cell r="B1016" t="str">
            <v xml:space="preserve">יוני 2013 </v>
          </cell>
          <cell r="D1016" t="str">
            <v xml:space="preserve">עמלות קניה ומכירה </v>
          </cell>
          <cell r="O1016">
            <v>16419.900000000001</v>
          </cell>
        </row>
        <row r="1017">
          <cell r="A1017" t="str">
            <v>בנין</v>
          </cell>
          <cell r="B1017" t="str">
            <v xml:space="preserve">יוני 2013 </v>
          </cell>
          <cell r="D1017" t="str">
            <v xml:space="preserve">עמלות קניה ומכירה </v>
          </cell>
          <cell r="O1017">
            <v>128158.36</v>
          </cell>
        </row>
        <row r="1018">
          <cell r="A1018" t="str">
            <v>בנין</v>
          </cell>
          <cell r="B1018" t="str">
            <v xml:space="preserve">יוני 2013 </v>
          </cell>
          <cell r="D1018" t="str">
            <v xml:space="preserve">הוצאות נלוות </v>
          </cell>
          <cell r="O1018">
            <v>95</v>
          </cell>
        </row>
        <row r="1019">
          <cell r="A1019" t="str">
            <v>בנין</v>
          </cell>
          <cell r="B1019" t="str">
            <v xml:space="preserve">יוני 2013 </v>
          </cell>
          <cell r="D1019" t="str">
            <v xml:space="preserve">דמי משמורת </v>
          </cell>
          <cell r="O1019">
            <v>20340.11</v>
          </cell>
        </row>
        <row r="1020">
          <cell r="A1020" t="str">
            <v>חקלאים</v>
          </cell>
          <cell r="B1020" t="str">
            <v xml:space="preserve">יוני 2013 </v>
          </cell>
          <cell r="D1020" t="str">
            <v xml:space="preserve">עמלות קניה ומכירה </v>
          </cell>
          <cell r="O1020">
            <v>9746.01</v>
          </cell>
        </row>
        <row r="1021">
          <cell r="A1021" t="str">
            <v>חקלאים</v>
          </cell>
          <cell r="B1021" t="str">
            <v xml:space="preserve">יוני 2013 </v>
          </cell>
          <cell r="D1021" t="str">
            <v xml:space="preserve">עמלות קניה ומכירה </v>
          </cell>
          <cell r="O1021">
            <v>1178.74</v>
          </cell>
        </row>
        <row r="1022">
          <cell r="A1022" t="str">
            <v>חקלאים</v>
          </cell>
          <cell r="B1022" t="str">
            <v xml:space="preserve">יוני 2013 </v>
          </cell>
          <cell r="D1022" t="str">
            <v xml:space="preserve">עמלות קניה ומכירה </v>
          </cell>
          <cell r="O1022">
            <v>332.19</v>
          </cell>
        </row>
        <row r="1023">
          <cell r="A1023" t="str">
            <v>חקלאים</v>
          </cell>
          <cell r="B1023" t="str">
            <v xml:space="preserve">יוני 2013 </v>
          </cell>
          <cell r="D1023" t="str">
            <v xml:space="preserve">עמלות קניה ומכירה </v>
          </cell>
          <cell r="O1023">
            <v>5310.03</v>
          </cell>
        </row>
        <row r="1024">
          <cell r="A1024" t="str">
            <v>חקלאים</v>
          </cell>
          <cell r="B1024" t="str">
            <v xml:space="preserve">יוני 2013 </v>
          </cell>
          <cell r="D1024" t="str">
            <v xml:space="preserve">עמלות קניה ומכירה </v>
          </cell>
          <cell r="O1024">
            <v>42751.28</v>
          </cell>
        </row>
        <row r="1025">
          <cell r="A1025" t="str">
            <v>חקלאים</v>
          </cell>
          <cell r="B1025" t="str">
            <v xml:space="preserve">יוני 2013 </v>
          </cell>
          <cell r="D1025" t="str">
            <v xml:space="preserve">הוצאות נלוות </v>
          </cell>
          <cell r="O1025">
            <v>23</v>
          </cell>
        </row>
        <row r="1026">
          <cell r="A1026" t="str">
            <v>חקלאים</v>
          </cell>
          <cell r="B1026" t="str">
            <v xml:space="preserve">יוני 2013 </v>
          </cell>
          <cell r="D1026" t="str">
            <v xml:space="preserve">דמי משמורת </v>
          </cell>
          <cell r="O1026">
            <v>8702.7900000000009</v>
          </cell>
        </row>
        <row r="1027">
          <cell r="A1027" t="str">
            <v>אגד</v>
          </cell>
          <cell r="B1027" t="str">
            <v xml:space="preserve">יוני 2013 </v>
          </cell>
          <cell r="D1027" t="str">
            <v xml:space="preserve">הוצאות נדלן </v>
          </cell>
          <cell r="O1027">
            <v>231386.34</v>
          </cell>
        </row>
        <row r="1028">
          <cell r="A1028" t="str">
            <v>אגד</v>
          </cell>
          <cell r="B1028" t="str">
            <v xml:space="preserve">יוני 2013 </v>
          </cell>
          <cell r="D1028" t="str">
            <v xml:space="preserve">עמלות קניה ומכירה </v>
          </cell>
          <cell r="O1028">
            <v>22.41</v>
          </cell>
        </row>
        <row r="1029">
          <cell r="A1029" t="str">
            <v>אגד</v>
          </cell>
          <cell r="B1029" t="str">
            <v xml:space="preserve">יוני 2013 </v>
          </cell>
          <cell r="D1029" t="str">
            <v xml:space="preserve">עמלות קניה ומכירה </v>
          </cell>
          <cell r="O1029">
            <v>237</v>
          </cell>
        </row>
        <row r="1030">
          <cell r="A1030" t="str">
            <v>אגד</v>
          </cell>
          <cell r="B1030" t="str">
            <v xml:space="preserve">יוני 2013 </v>
          </cell>
          <cell r="D1030" t="str">
            <v xml:space="preserve">עמלות קניה ומכירה </v>
          </cell>
          <cell r="O1030">
            <v>1227.83</v>
          </cell>
        </row>
        <row r="1031">
          <cell r="A1031" t="str">
            <v>אגד</v>
          </cell>
          <cell r="B1031" t="str">
            <v xml:space="preserve">יוני 2013 </v>
          </cell>
          <cell r="D1031" t="str">
            <v xml:space="preserve">עמלות קניה ומכירה </v>
          </cell>
          <cell r="O1031">
            <v>2862.96</v>
          </cell>
        </row>
        <row r="1032">
          <cell r="A1032" t="str">
            <v>אגד</v>
          </cell>
          <cell r="B1032" t="str">
            <v xml:space="preserve">יוני 2013 </v>
          </cell>
          <cell r="D1032" t="str">
            <v xml:space="preserve">עמלות קניה ומכירה </v>
          </cell>
          <cell r="O1032">
            <v>277</v>
          </cell>
        </row>
        <row r="1033">
          <cell r="A1033" t="str">
            <v>אגד</v>
          </cell>
          <cell r="B1033" t="str">
            <v xml:space="preserve">יוני 2013 </v>
          </cell>
          <cell r="D1033" t="str">
            <v xml:space="preserve">עמלות קניה ומכירה </v>
          </cell>
          <cell r="O1033">
            <v>6755</v>
          </cell>
        </row>
        <row r="1034">
          <cell r="A1034" t="str">
            <v>אגד</v>
          </cell>
          <cell r="B1034" t="str">
            <v xml:space="preserve">יוני 2013 </v>
          </cell>
          <cell r="D1034" t="str">
            <v xml:space="preserve">דמי משמורת </v>
          </cell>
          <cell r="O1034">
            <v>20721.580000000002</v>
          </cell>
        </row>
        <row r="1035">
          <cell r="A1035" t="str">
            <v>הדסה</v>
          </cell>
          <cell r="B1035" t="str">
            <v xml:space="preserve">יוני 2013 </v>
          </cell>
          <cell r="D1035" t="str">
            <v xml:space="preserve">הוצאות נלוות </v>
          </cell>
          <cell r="O1035">
            <v>29</v>
          </cell>
        </row>
        <row r="1036">
          <cell r="A1036" t="str">
            <v>הדסה</v>
          </cell>
          <cell r="B1036" t="str">
            <v xml:space="preserve">יוני 2013 </v>
          </cell>
          <cell r="D1036" t="str">
            <v xml:space="preserve">עמלות קניה ומכירה </v>
          </cell>
          <cell r="O1036">
            <v>1.29</v>
          </cell>
        </row>
        <row r="1037">
          <cell r="A1037" t="str">
            <v>הדסה</v>
          </cell>
          <cell r="B1037" t="str">
            <v xml:space="preserve">יוני 2013 </v>
          </cell>
          <cell r="D1037" t="str">
            <v xml:space="preserve">עמלות קניה ומכירה </v>
          </cell>
          <cell r="O1037">
            <v>337.62</v>
          </cell>
        </row>
        <row r="1038">
          <cell r="A1038" t="str">
            <v>הדסה</v>
          </cell>
          <cell r="B1038" t="str">
            <v xml:space="preserve">יוני 2013 </v>
          </cell>
          <cell r="D1038" t="str">
            <v xml:space="preserve">עמלות קניה ומכירה </v>
          </cell>
          <cell r="O1038">
            <v>1666.06</v>
          </cell>
        </row>
        <row r="1039">
          <cell r="A1039" t="str">
            <v>הדסה</v>
          </cell>
          <cell r="B1039" t="str">
            <v xml:space="preserve">יוני 2013 </v>
          </cell>
          <cell r="D1039" t="str">
            <v xml:space="preserve">עמלות קניה ומכירה </v>
          </cell>
          <cell r="O1039">
            <v>2629.24</v>
          </cell>
        </row>
        <row r="1040">
          <cell r="A1040" t="str">
            <v>הדסה</v>
          </cell>
          <cell r="B1040" t="str">
            <v xml:space="preserve">יוני 2013 </v>
          </cell>
          <cell r="D1040" t="str">
            <v xml:space="preserve">עמלות קניה ומכירה </v>
          </cell>
          <cell r="O1040">
            <v>396.95</v>
          </cell>
        </row>
        <row r="1041">
          <cell r="A1041" t="str">
            <v>הדסה</v>
          </cell>
          <cell r="B1041" t="str">
            <v xml:space="preserve">יוני 2013 </v>
          </cell>
          <cell r="D1041" t="str">
            <v xml:space="preserve">עמלות קניה ומכירה </v>
          </cell>
          <cell r="O1041">
            <v>125.23</v>
          </cell>
        </row>
        <row r="1042">
          <cell r="A1042" t="str">
            <v>הדסה</v>
          </cell>
          <cell r="B1042" t="str">
            <v xml:space="preserve">יוני 2013 </v>
          </cell>
          <cell r="D1042" t="str">
            <v xml:space="preserve">עמלות קניה ומכירה </v>
          </cell>
          <cell r="O1042">
            <v>16239.08</v>
          </cell>
        </row>
        <row r="1043">
          <cell r="A1043" t="str">
            <v>הדסה</v>
          </cell>
          <cell r="B1043" t="str">
            <v xml:space="preserve">יוני 2013 </v>
          </cell>
          <cell r="D1043" t="str">
            <v xml:space="preserve">עמלות קניה ומכירה </v>
          </cell>
          <cell r="O1043">
            <v>15669.82</v>
          </cell>
        </row>
        <row r="1044">
          <cell r="A1044" t="str">
            <v>הדסה</v>
          </cell>
          <cell r="B1044" t="str">
            <v xml:space="preserve">יוני 2013 </v>
          </cell>
          <cell r="D1044" t="str">
            <v xml:space="preserve">עמלות קניה ומכירה </v>
          </cell>
          <cell r="O1044">
            <v>415.5</v>
          </cell>
        </row>
        <row r="1045">
          <cell r="A1045" t="str">
            <v>הדסה</v>
          </cell>
          <cell r="B1045" t="str">
            <v xml:space="preserve">יוני 2013 </v>
          </cell>
          <cell r="D1045" t="str">
            <v xml:space="preserve">עמלות קניה ומכירה </v>
          </cell>
          <cell r="O1045">
            <v>266.44</v>
          </cell>
        </row>
        <row r="1046">
          <cell r="A1046" t="str">
            <v>הדסה</v>
          </cell>
          <cell r="B1046" t="str">
            <v xml:space="preserve">יוני 2013 </v>
          </cell>
          <cell r="D1046" t="str">
            <v xml:space="preserve">עמלות קניה ומכירה </v>
          </cell>
          <cell r="O1046">
            <v>3613</v>
          </cell>
        </row>
        <row r="1047">
          <cell r="A1047" t="str">
            <v>הדסה</v>
          </cell>
          <cell r="B1047" t="str">
            <v xml:space="preserve">יוני 2013 </v>
          </cell>
          <cell r="D1047" t="str">
            <v xml:space="preserve">הוצאות נלוות </v>
          </cell>
          <cell r="O1047">
            <v>3</v>
          </cell>
        </row>
        <row r="1048">
          <cell r="A1048" t="str">
            <v>הדסה</v>
          </cell>
          <cell r="B1048" t="str">
            <v xml:space="preserve">יוני 2013 </v>
          </cell>
          <cell r="D1048" t="str">
            <v xml:space="preserve">הוצאות נלוות </v>
          </cell>
          <cell r="O1048">
            <v>409.7</v>
          </cell>
        </row>
        <row r="1049">
          <cell r="A1049" t="str">
            <v>הדסה</v>
          </cell>
          <cell r="B1049" t="str">
            <v xml:space="preserve">יוני 2013 </v>
          </cell>
          <cell r="D1049" t="str">
            <v xml:space="preserve">הוצאות נלוות </v>
          </cell>
          <cell r="O1049">
            <v>79.28</v>
          </cell>
        </row>
        <row r="1050">
          <cell r="A1050" t="str">
            <v>הדסה</v>
          </cell>
          <cell r="B1050" t="str">
            <v xml:space="preserve">יוני 2013 </v>
          </cell>
          <cell r="D1050" t="str">
            <v xml:space="preserve">הוצאות נלוות </v>
          </cell>
          <cell r="O1050">
            <v>299.89999999999998</v>
          </cell>
        </row>
        <row r="1051">
          <cell r="A1051" t="str">
            <v>הדסה</v>
          </cell>
          <cell r="B1051" t="str">
            <v xml:space="preserve">יוני 2013 </v>
          </cell>
          <cell r="D1051" t="str">
            <v xml:space="preserve">דמי משמורת </v>
          </cell>
          <cell r="O1051">
            <v>28448.87</v>
          </cell>
        </row>
        <row r="1052">
          <cell r="A1052" t="str">
            <v>הדסה</v>
          </cell>
          <cell r="B1052" t="str">
            <v xml:space="preserve">יוני 2013 </v>
          </cell>
          <cell r="D1052" t="str">
            <v xml:space="preserve">דמי משמורת </v>
          </cell>
          <cell r="O1052">
            <v>13.44</v>
          </cell>
        </row>
        <row r="1053">
          <cell r="A1053" t="str">
            <v>קרן פרמיה</v>
          </cell>
          <cell r="B1053" t="str">
            <v xml:space="preserve">יוני 2013 </v>
          </cell>
          <cell r="D1053" t="str">
            <v xml:space="preserve">הוצאות נלוות </v>
          </cell>
          <cell r="O1053">
            <v>60.91</v>
          </cell>
        </row>
        <row r="1054">
          <cell r="A1054" t="str">
            <v>קרן פרמיה</v>
          </cell>
          <cell r="B1054" t="str">
            <v xml:space="preserve">יוני 2013 </v>
          </cell>
          <cell r="D1054" t="str">
            <v xml:space="preserve">עמלות קניה ומכירה </v>
          </cell>
          <cell r="O1054">
            <v>695.56</v>
          </cell>
        </row>
        <row r="1055">
          <cell r="A1055" t="str">
            <v>קרן פרמיה</v>
          </cell>
          <cell r="B1055" t="str">
            <v xml:space="preserve">יוני 2013 </v>
          </cell>
          <cell r="D1055" t="str">
            <v xml:space="preserve">עמלות קניה ומכירה </v>
          </cell>
          <cell r="O1055">
            <v>1494.89</v>
          </cell>
        </row>
        <row r="1056">
          <cell r="A1056" t="str">
            <v>קרן פרמיה</v>
          </cell>
          <cell r="B1056" t="str">
            <v xml:space="preserve">יוני 2013 </v>
          </cell>
          <cell r="D1056" t="str">
            <v xml:space="preserve">עמלות קניה ומכירה </v>
          </cell>
          <cell r="O1056">
            <v>1201.72</v>
          </cell>
        </row>
        <row r="1057">
          <cell r="A1057" t="str">
            <v>קרן פרמיה</v>
          </cell>
          <cell r="B1057" t="str">
            <v xml:space="preserve">יוני 2013 </v>
          </cell>
          <cell r="D1057" t="str">
            <v xml:space="preserve">עמלות קניה ומכירה </v>
          </cell>
          <cell r="O1057">
            <v>5.33</v>
          </cell>
        </row>
        <row r="1058">
          <cell r="A1058" t="str">
            <v>קרן פרמיה</v>
          </cell>
          <cell r="B1058" t="str">
            <v xml:space="preserve">יוני 2013 </v>
          </cell>
          <cell r="D1058" t="str">
            <v xml:space="preserve">עמלות קניה ומכירה </v>
          </cell>
          <cell r="O1058">
            <v>328.68</v>
          </cell>
        </row>
        <row r="1059">
          <cell r="A1059" t="str">
            <v>קרן פרמיה</v>
          </cell>
          <cell r="B1059" t="str">
            <v xml:space="preserve">יוני 2013 </v>
          </cell>
          <cell r="D1059" t="str">
            <v xml:space="preserve">עמלות קניה ומכירה </v>
          </cell>
          <cell r="O1059">
            <v>315.44</v>
          </cell>
        </row>
        <row r="1060">
          <cell r="A1060" t="str">
            <v>קרן פרמיה</v>
          </cell>
          <cell r="B1060" t="str">
            <v xml:space="preserve">יוני 2013 </v>
          </cell>
          <cell r="D1060" t="str">
            <v xml:space="preserve">עמלות קניה ומכירה </v>
          </cell>
          <cell r="O1060">
            <v>399.66</v>
          </cell>
        </row>
        <row r="1061">
          <cell r="A1061" t="str">
            <v>קרן פרמיה</v>
          </cell>
          <cell r="B1061" t="str">
            <v xml:space="preserve">יוני 2013 </v>
          </cell>
          <cell r="D1061" t="str">
            <v xml:space="preserve">עמלות קניה ומכירה </v>
          </cell>
          <cell r="O1061">
            <v>62.84</v>
          </cell>
        </row>
        <row r="1062">
          <cell r="A1062" t="str">
            <v>קרן פרמיה</v>
          </cell>
          <cell r="B1062" t="str">
            <v xml:space="preserve">יוני 2013 </v>
          </cell>
          <cell r="D1062" t="str">
            <v xml:space="preserve">עמלות קניה ומכירה </v>
          </cell>
          <cell r="O1062">
            <v>220.51</v>
          </cell>
        </row>
        <row r="1063">
          <cell r="A1063" t="str">
            <v>קרן פרמיה</v>
          </cell>
          <cell r="B1063" t="str">
            <v xml:space="preserve">יוני 2013 </v>
          </cell>
          <cell r="D1063" t="str">
            <v xml:space="preserve">עמלות קניה ומכירה </v>
          </cell>
          <cell r="O1063">
            <v>2663.97</v>
          </cell>
        </row>
        <row r="1064">
          <cell r="A1064" t="str">
            <v>קרן פרמיה</v>
          </cell>
          <cell r="B1064" t="str">
            <v xml:space="preserve">יוני 2013 </v>
          </cell>
          <cell r="D1064" t="str">
            <v xml:space="preserve">עמלות קניה ומכירה </v>
          </cell>
          <cell r="O1064">
            <v>2487.86</v>
          </cell>
        </row>
        <row r="1065">
          <cell r="A1065" t="str">
            <v>קרן פרמיה</v>
          </cell>
          <cell r="B1065" t="str">
            <v xml:space="preserve">יוני 2013 </v>
          </cell>
          <cell r="D1065" t="str">
            <v xml:space="preserve">עמלות קניה ומכירה </v>
          </cell>
          <cell r="O1065">
            <v>138.5</v>
          </cell>
        </row>
        <row r="1066">
          <cell r="A1066" t="str">
            <v>קרן פרמיה</v>
          </cell>
          <cell r="B1066" t="str">
            <v xml:space="preserve">יוני 2013 </v>
          </cell>
          <cell r="D1066" t="str">
            <v xml:space="preserve">עמלות קניה ומכירה </v>
          </cell>
          <cell r="O1066">
            <v>628</v>
          </cell>
        </row>
        <row r="1067">
          <cell r="A1067" t="str">
            <v>קרן פרמיה</v>
          </cell>
          <cell r="B1067" t="str">
            <v xml:space="preserve">יוני 2013 </v>
          </cell>
          <cell r="D1067" t="str">
            <v xml:space="preserve">הוצאות נלוות </v>
          </cell>
          <cell r="O1067">
            <v>1</v>
          </cell>
        </row>
        <row r="1068">
          <cell r="A1068" t="str">
            <v>קרן פרמיה</v>
          </cell>
          <cell r="B1068" t="str">
            <v xml:space="preserve">יוני 2013 </v>
          </cell>
          <cell r="D1068" t="str">
            <v xml:space="preserve">הוצאות נלוות </v>
          </cell>
          <cell r="O1068">
            <v>65.95</v>
          </cell>
        </row>
        <row r="1069">
          <cell r="A1069" t="str">
            <v>קרן פרמיה</v>
          </cell>
          <cell r="B1069" t="str">
            <v xml:space="preserve">יוני 2013 </v>
          </cell>
          <cell r="D1069" t="str">
            <v xml:space="preserve">דמי משמורת </v>
          </cell>
          <cell r="O1069">
            <v>10281.85</v>
          </cell>
        </row>
        <row r="1070">
          <cell r="A1070" t="str">
            <v>קרן פרמיה</v>
          </cell>
          <cell r="B1070" t="str">
            <v xml:space="preserve">יוני 2013 </v>
          </cell>
          <cell r="D1070" t="str">
            <v xml:space="preserve">דמי משמורת </v>
          </cell>
          <cell r="O1070">
            <v>1.02</v>
          </cell>
        </row>
        <row r="1071">
          <cell r="A1071">
            <v>0</v>
          </cell>
          <cell r="B1071">
            <v>0</v>
          </cell>
          <cell r="D1071">
            <v>0</v>
          </cell>
          <cell r="O1071">
            <v>0</v>
          </cell>
        </row>
        <row r="1072">
          <cell r="A1072" t="str">
            <v>מבטחים</v>
          </cell>
          <cell r="B1072" t="str">
            <v xml:space="preserve">יוני 2013 </v>
          </cell>
          <cell r="D1072" t="str">
            <v>דמי ניהול קרנות נאמנות סחירות בחול</v>
          </cell>
          <cell r="O1072">
            <v>29448498</v>
          </cell>
        </row>
        <row r="1073">
          <cell r="A1073" t="str">
            <v>מקפת</v>
          </cell>
          <cell r="B1073" t="str">
            <v xml:space="preserve">יוני 2013 </v>
          </cell>
          <cell r="D1073" t="str">
            <v>דמי ניהול קרנות נאמנות סחירות בחול</v>
          </cell>
          <cell r="O1073">
            <v>8864046</v>
          </cell>
        </row>
        <row r="1074">
          <cell r="A1074" t="str">
            <v>קגמ</v>
          </cell>
          <cell r="B1074" t="str">
            <v xml:space="preserve">יוני 2013 </v>
          </cell>
          <cell r="D1074" t="str">
            <v>דמי ניהול קרנות נאמנות סחירות בחול</v>
          </cell>
          <cell r="O1074">
            <v>10108328</v>
          </cell>
        </row>
        <row r="1075">
          <cell r="A1075" t="str">
            <v>הדסה</v>
          </cell>
          <cell r="B1075" t="str">
            <v xml:space="preserve">יוני 2013 </v>
          </cell>
          <cell r="D1075" t="str">
            <v>דמי ניהול קרנות נאמנות סחירות בחול</v>
          </cell>
          <cell r="O1075">
            <v>698744</v>
          </cell>
        </row>
        <row r="1076">
          <cell r="A1076" t="str">
            <v>קרן פרמיה</v>
          </cell>
          <cell r="B1076" t="str">
            <v xml:space="preserve">יוני 2013 </v>
          </cell>
          <cell r="D1076" t="str">
            <v>דמי ניהול קרנות נאמנות סחירות בחול</v>
          </cell>
          <cell r="O1076">
            <v>117069</v>
          </cell>
        </row>
        <row r="1077">
          <cell r="A1077" t="str">
            <v>מבטחים</v>
          </cell>
          <cell r="B1077" t="str">
            <v xml:space="preserve">יוני 2013 </v>
          </cell>
          <cell r="D1077" t="str">
            <v>דמי ניהול קרנות נאמנות לא סחירות בחול</v>
          </cell>
          <cell r="O1077">
            <v>2690746</v>
          </cell>
        </row>
        <row r="1078">
          <cell r="A1078" t="str">
            <v>מקפת</v>
          </cell>
          <cell r="B1078" t="str">
            <v xml:space="preserve">יוני 2013 </v>
          </cell>
          <cell r="D1078" t="str">
            <v>דמי ניהול קרנות נאמנות לא סחירות בחול</v>
          </cell>
          <cell r="O1078">
            <v>823527</v>
          </cell>
        </row>
        <row r="1079">
          <cell r="A1079" t="str">
            <v>קגמ</v>
          </cell>
          <cell r="B1079" t="str">
            <v xml:space="preserve">יוני 2013 </v>
          </cell>
          <cell r="D1079" t="str">
            <v>דמי ניהול קרנות נאמנות לא סחירות בחול</v>
          </cell>
          <cell r="O1079">
            <v>857702</v>
          </cell>
        </row>
        <row r="1080">
          <cell r="A1080" t="str">
            <v>הדסה</v>
          </cell>
          <cell r="B1080" t="str">
            <v xml:space="preserve">יוני 2013 </v>
          </cell>
          <cell r="D1080" t="str">
            <v>דמי ניהול קרנות נאמנות לא סחירות בחול</v>
          </cell>
          <cell r="O1080">
            <v>47859</v>
          </cell>
        </row>
        <row r="1081">
          <cell r="A1081" t="str">
            <v>קרן פרמיה</v>
          </cell>
          <cell r="B1081" t="str">
            <v xml:space="preserve">יוני 2013 </v>
          </cell>
          <cell r="D1081" t="str">
            <v>דמי ניהול קרנות נאמנות לא סחירות בחול</v>
          </cell>
          <cell r="O1081">
            <v>9807</v>
          </cell>
        </row>
        <row r="1082">
          <cell r="A1082" t="str">
            <v>מבטחים</v>
          </cell>
          <cell r="B1082" t="str">
            <v xml:space="preserve">יוני 2013 </v>
          </cell>
          <cell r="D1082" t="str">
            <v>דמי ניהול קרנות השקעה  לא סחירות בחול</v>
          </cell>
          <cell r="O1082">
            <v>16315404</v>
          </cell>
        </row>
        <row r="1083">
          <cell r="A1083" t="str">
            <v>מקפת</v>
          </cell>
          <cell r="B1083" t="str">
            <v xml:space="preserve">יוני 2013 </v>
          </cell>
          <cell r="D1083" t="str">
            <v>דמי ניהול קרנות השקעה  לא סחירות בחול</v>
          </cell>
          <cell r="O1083">
            <v>6228464</v>
          </cell>
        </row>
        <row r="1084">
          <cell r="A1084" t="str">
            <v>קגמ</v>
          </cell>
          <cell r="B1084" t="str">
            <v xml:space="preserve">יוני 2013 </v>
          </cell>
          <cell r="D1084" t="str">
            <v>דמי ניהול קרנות השקעה  לא סחירות בחול</v>
          </cell>
          <cell r="O1084">
            <v>6085929</v>
          </cell>
        </row>
        <row r="1085">
          <cell r="A1085" t="str">
            <v>מבטחים</v>
          </cell>
          <cell r="B1085" t="str">
            <v xml:space="preserve">יוני 2013 </v>
          </cell>
          <cell r="D1085" t="str">
            <v>דמי ניהול תעודות סל סחירות בחול</v>
          </cell>
          <cell r="O1085">
            <v>13017879</v>
          </cell>
        </row>
        <row r="1086">
          <cell r="A1086" t="str">
            <v>מקפת</v>
          </cell>
          <cell r="B1086" t="str">
            <v xml:space="preserve">יוני 2013 </v>
          </cell>
          <cell r="D1086" t="str">
            <v>דמי ניהול תעודות סל סחירות בחול</v>
          </cell>
          <cell r="O1086">
            <v>3860901</v>
          </cell>
        </row>
        <row r="1087">
          <cell r="A1087" t="str">
            <v>קגמ</v>
          </cell>
          <cell r="B1087" t="str">
            <v xml:space="preserve">יוני 2013 </v>
          </cell>
          <cell r="D1087" t="str">
            <v>דמי ניהול תעודות סל סחירות בחול</v>
          </cell>
          <cell r="O1087">
            <v>4415999</v>
          </cell>
        </row>
        <row r="1088">
          <cell r="A1088" t="str">
            <v>הדסה</v>
          </cell>
          <cell r="B1088" t="str">
            <v xml:space="preserve">יוני 2013 </v>
          </cell>
          <cell r="D1088" t="str">
            <v>דמי ניהול תעודות סל סחירות בחול</v>
          </cell>
          <cell r="O1088">
            <v>283992</v>
          </cell>
        </row>
        <row r="1089">
          <cell r="A1089" t="str">
            <v>אגד</v>
          </cell>
          <cell r="B1089" t="str">
            <v xml:space="preserve">יוני 2013 </v>
          </cell>
          <cell r="D1089" t="str">
            <v>דמי ניהול תעודות סל סחירות בחול</v>
          </cell>
          <cell r="O1089">
            <v>579508</v>
          </cell>
        </row>
        <row r="1090">
          <cell r="A1090" t="str">
            <v>קרן פרמיה</v>
          </cell>
          <cell r="B1090" t="str">
            <v xml:space="preserve">יוני 2013 </v>
          </cell>
          <cell r="D1090" t="str">
            <v>דמי ניהול תעודות סל סחירות בחול</v>
          </cell>
          <cell r="O1090">
            <v>41827</v>
          </cell>
        </row>
        <row r="1091">
          <cell r="A1091" t="str">
            <v>בנין</v>
          </cell>
          <cell r="B1091" t="str">
            <v xml:space="preserve">יוני 2013 </v>
          </cell>
          <cell r="D1091" t="str">
            <v>דמי ניהול תעודות סל סחירות בחול</v>
          </cell>
          <cell r="O1091">
            <v>139488</v>
          </cell>
        </row>
        <row r="1092">
          <cell r="A1092" t="str">
            <v>חקלאים</v>
          </cell>
          <cell r="B1092" t="str">
            <v xml:space="preserve">יוני 2013 </v>
          </cell>
          <cell r="D1092" t="str">
            <v>דמי ניהול תעודות סל סחירות בחול</v>
          </cell>
          <cell r="O1092">
            <v>47327</v>
          </cell>
        </row>
        <row r="1093">
          <cell r="A1093">
            <v>0</v>
          </cell>
          <cell r="B1093">
            <v>0</v>
          </cell>
          <cell r="D1093">
            <v>0</v>
          </cell>
          <cell r="O1093">
            <v>0</v>
          </cell>
        </row>
        <row r="1094">
          <cell r="A1094" t="str">
            <v>מבטחים</v>
          </cell>
          <cell r="B1094" t="str">
            <v xml:space="preserve">ספטמבר 2013 </v>
          </cell>
          <cell r="D1094" t="str">
            <v xml:space="preserve">הוצאות נדלן </v>
          </cell>
          <cell r="O1094">
            <v>6305.88</v>
          </cell>
        </row>
        <row r="1095">
          <cell r="A1095" t="str">
            <v>מבטחים</v>
          </cell>
          <cell r="B1095" t="str">
            <v xml:space="preserve">ספטמבר 2013 </v>
          </cell>
          <cell r="D1095" t="str">
            <v xml:space="preserve">הוצאות נדלן </v>
          </cell>
          <cell r="O1095">
            <v>2845.6</v>
          </cell>
        </row>
        <row r="1096">
          <cell r="A1096" t="str">
            <v>מבטחים</v>
          </cell>
          <cell r="B1096" t="str">
            <v xml:space="preserve">ספטמבר 2013 </v>
          </cell>
          <cell r="D1096" t="str">
            <v xml:space="preserve">הוצאות נדלן </v>
          </cell>
          <cell r="O1096">
            <v>389981.94</v>
          </cell>
        </row>
        <row r="1097">
          <cell r="A1097" t="str">
            <v>מבטחים</v>
          </cell>
          <cell r="B1097" t="str">
            <v xml:space="preserve">ספטמבר 2013 </v>
          </cell>
          <cell r="D1097" t="str">
            <v xml:space="preserve">עמלות קניה ומכירה </v>
          </cell>
          <cell r="O1097">
            <v>525.05999999999995</v>
          </cell>
        </row>
        <row r="1098">
          <cell r="A1098" t="str">
            <v>מבטחים</v>
          </cell>
          <cell r="B1098" t="str">
            <v xml:space="preserve">ספטמבר 2013 </v>
          </cell>
          <cell r="D1098" t="str">
            <v xml:space="preserve">הוצאות נלוות </v>
          </cell>
          <cell r="O1098">
            <v>704.73</v>
          </cell>
        </row>
        <row r="1099">
          <cell r="A1099" t="str">
            <v>מבטחים</v>
          </cell>
          <cell r="B1099" t="str">
            <v xml:space="preserve">ספטמבר 2013 </v>
          </cell>
          <cell r="D1099" t="str">
            <v xml:space="preserve">עמלות קניה ומכירה </v>
          </cell>
          <cell r="O1099">
            <v>151472.99</v>
          </cell>
        </row>
        <row r="1100">
          <cell r="A1100" t="str">
            <v>מבטחים</v>
          </cell>
          <cell r="B1100" t="str">
            <v xml:space="preserve">ספטמבר 2013 </v>
          </cell>
          <cell r="D1100" t="str">
            <v xml:space="preserve">עמלות קניה ומכירה </v>
          </cell>
          <cell r="O1100">
            <v>206887.87</v>
          </cell>
        </row>
        <row r="1101">
          <cell r="A1101" t="str">
            <v>מבטחים</v>
          </cell>
          <cell r="B1101" t="str">
            <v xml:space="preserve">ספטמבר 2013 </v>
          </cell>
          <cell r="D1101" t="str">
            <v xml:space="preserve">עמלות קניה ומכירה </v>
          </cell>
          <cell r="O1101">
            <v>176002.34</v>
          </cell>
        </row>
        <row r="1102">
          <cell r="A1102" t="str">
            <v>מבטחים</v>
          </cell>
          <cell r="B1102" t="str">
            <v xml:space="preserve">ספטמבר 2013 </v>
          </cell>
          <cell r="D1102" t="str">
            <v xml:space="preserve">עמלות קניה ומכירה </v>
          </cell>
          <cell r="O1102">
            <v>8479.0499999999993</v>
          </cell>
        </row>
        <row r="1103">
          <cell r="A1103" t="str">
            <v>מבטחים</v>
          </cell>
          <cell r="B1103" t="str">
            <v xml:space="preserve">ספטמבר 2013 </v>
          </cell>
          <cell r="D1103" t="str">
            <v xml:space="preserve">עמלות קניה ומכירה </v>
          </cell>
          <cell r="O1103">
            <v>-649.89</v>
          </cell>
        </row>
        <row r="1104">
          <cell r="A1104" t="str">
            <v>מבטחים</v>
          </cell>
          <cell r="B1104" t="str">
            <v xml:space="preserve">ספטמבר 2013 </v>
          </cell>
          <cell r="D1104" t="str">
            <v xml:space="preserve">עמלות קניה ומכירה </v>
          </cell>
          <cell r="O1104">
            <v>86419.83</v>
          </cell>
        </row>
        <row r="1105">
          <cell r="A1105" t="str">
            <v>מבטחים</v>
          </cell>
          <cell r="B1105" t="str">
            <v xml:space="preserve">ספטמבר 2013 </v>
          </cell>
          <cell r="D1105" t="str">
            <v xml:space="preserve">עמלות קניה ומכירה </v>
          </cell>
          <cell r="O1105">
            <v>8625.6</v>
          </cell>
        </row>
        <row r="1106">
          <cell r="A1106" t="str">
            <v>מבטחים</v>
          </cell>
          <cell r="B1106" t="str">
            <v xml:space="preserve">ספטמבר 2013 </v>
          </cell>
          <cell r="D1106" t="str">
            <v xml:space="preserve">עמלות קניה ומכירה </v>
          </cell>
          <cell r="O1106">
            <v>2093.3200000000002</v>
          </cell>
        </row>
        <row r="1107">
          <cell r="A1107" t="str">
            <v>מבטחים</v>
          </cell>
          <cell r="B1107" t="str">
            <v xml:space="preserve">ספטמבר 2013 </v>
          </cell>
          <cell r="D1107" t="str">
            <v xml:space="preserve">עמלות קניה ומכירה </v>
          </cell>
          <cell r="O1107">
            <v>129117.83</v>
          </cell>
        </row>
        <row r="1108">
          <cell r="A1108" t="str">
            <v>מבטחים</v>
          </cell>
          <cell r="B1108" t="str">
            <v xml:space="preserve">ספטמבר 2013 </v>
          </cell>
          <cell r="D1108" t="str">
            <v xml:space="preserve">עמלות קניה ומכירה </v>
          </cell>
          <cell r="O1108">
            <v>230340.41</v>
          </cell>
        </row>
        <row r="1109">
          <cell r="A1109" t="str">
            <v>מבטחים</v>
          </cell>
          <cell r="B1109" t="str">
            <v xml:space="preserve">ספטמבר 2013 </v>
          </cell>
          <cell r="D1109" t="str">
            <v xml:space="preserve">עמלות קניה ומכירה </v>
          </cell>
          <cell r="O1109">
            <v>16298.6</v>
          </cell>
        </row>
        <row r="1110">
          <cell r="A1110" t="str">
            <v>מבטחים</v>
          </cell>
          <cell r="B1110" t="str">
            <v xml:space="preserve">ספטמבר 2013 </v>
          </cell>
          <cell r="D1110" t="str">
            <v xml:space="preserve">עמלות קניה ומכירה </v>
          </cell>
          <cell r="O1110">
            <v>36227.5</v>
          </cell>
        </row>
        <row r="1111">
          <cell r="A1111" t="str">
            <v>מבטחים</v>
          </cell>
          <cell r="B1111" t="str">
            <v xml:space="preserve">ספטמבר 2013 </v>
          </cell>
          <cell r="D1111" t="str">
            <v xml:space="preserve">עמלות קניה ומכירה </v>
          </cell>
          <cell r="O1111">
            <v>30618.240000000002</v>
          </cell>
        </row>
        <row r="1112">
          <cell r="A1112" t="str">
            <v>מבטחים</v>
          </cell>
          <cell r="B1112" t="str">
            <v xml:space="preserve">ספטמבר 2013 </v>
          </cell>
          <cell r="D1112" t="str">
            <v xml:space="preserve">עמלות קניה ומכירה </v>
          </cell>
          <cell r="O1112">
            <v>1491065</v>
          </cell>
        </row>
        <row r="1113">
          <cell r="A1113" t="str">
            <v>מבטחים</v>
          </cell>
          <cell r="B1113" t="str">
            <v xml:space="preserve">ספטמבר 2013 </v>
          </cell>
          <cell r="D1113" t="str">
            <v xml:space="preserve">עמלות קניה ומכירה </v>
          </cell>
          <cell r="O1113">
            <v>887780.63</v>
          </cell>
        </row>
        <row r="1114">
          <cell r="A1114" t="str">
            <v>מבטחים</v>
          </cell>
          <cell r="B1114" t="str">
            <v xml:space="preserve">ספטמבר 2013 </v>
          </cell>
          <cell r="D1114" t="str">
            <v xml:space="preserve">עמלות קניה ומכירה </v>
          </cell>
          <cell r="O1114">
            <v>134776.20000000001</v>
          </cell>
        </row>
        <row r="1115">
          <cell r="A1115" t="str">
            <v>מבטחים</v>
          </cell>
          <cell r="B1115" t="str">
            <v xml:space="preserve">ספטמבר 2013 </v>
          </cell>
          <cell r="D1115" t="str">
            <v xml:space="preserve">עמלות קניה ומכירה </v>
          </cell>
          <cell r="O1115">
            <v>237489.65</v>
          </cell>
        </row>
        <row r="1116">
          <cell r="A1116" t="str">
            <v>מבטחים</v>
          </cell>
          <cell r="B1116" t="str">
            <v xml:space="preserve">ספטמבר 2013 </v>
          </cell>
          <cell r="D1116" t="str">
            <v xml:space="preserve">עמלות קניה ומכירה </v>
          </cell>
          <cell r="O1116">
            <v>163231</v>
          </cell>
        </row>
        <row r="1117">
          <cell r="A1117" t="str">
            <v>מבטחים</v>
          </cell>
          <cell r="B1117" t="str">
            <v xml:space="preserve">ספטמבר 2013 </v>
          </cell>
          <cell r="D1117" t="str">
            <v xml:space="preserve">עמלות קניה ומכירה </v>
          </cell>
          <cell r="O1117">
            <v>53.6</v>
          </cell>
        </row>
        <row r="1118">
          <cell r="A1118" t="str">
            <v>מבטחים</v>
          </cell>
          <cell r="B1118" t="str">
            <v xml:space="preserve">ספטמבר 2013 </v>
          </cell>
          <cell r="D1118" t="str">
            <v xml:space="preserve">הוצאות נלוות </v>
          </cell>
          <cell r="O1118">
            <v>1722089.59</v>
          </cell>
        </row>
        <row r="1119">
          <cell r="A1119" t="str">
            <v>מבטחים</v>
          </cell>
          <cell r="B1119" t="str">
            <v xml:space="preserve">ספטמבר 2013 </v>
          </cell>
          <cell r="D1119" t="str">
            <v xml:space="preserve">עמלות קניה ומכירה </v>
          </cell>
          <cell r="O1119">
            <v>637060.87</v>
          </cell>
        </row>
        <row r="1120">
          <cell r="A1120" t="str">
            <v>מבטחים</v>
          </cell>
          <cell r="B1120" t="str">
            <v xml:space="preserve">ספטמבר 2013 </v>
          </cell>
          <cell r="D1120" t="str">
            <v xml:space="preserve">עמלות קניה ומכירה </v>
          </cell>
          <cell r="O1120">
            <v>27997.5</v>
          </cell>
        </row>
        <row r="1121">
          <cell r="A1121" t="str">
            <v>מבטחים</v>
          </cell>
          <cell r="B1121" t="str">
            <v xml:space="preserve">ספטמבר 2013 </v>
          </cell>
          <cell r="D1121" t="str">
            <v>דמי ניהול המילטון ליין</v>
          </cell>
          <cell r="O1121">
            <v>6660319.3200000003</v>
          </cell>
        </row>
        <row r="1122">
          <cell r="A1122" t="str">
            <v>מבטחים</v>
          </cell>
          <cell r="B1122" t="str">
            <v xml:space="preserve">ספטמבר 2013 </v>
          </cell>
          <cell r="D1122" t="str">
            <v xml:space="preserve">עמלות קניה ומכירה </v>
          </cell>
          <cell r="O1122">
            <v>6340.28</v>
          </cell>
        </row>
        <row r="1123">
          <cell r="A1123" t="str">
            <v>מבטחים</v>
          </cell>
          <cell r="B1123" t="str">
            <v xml:space="preserve">ספטמבר 2013 </v>
          </cell>
          <cell r="D1123" t="str">
            <v xml:space="preserve">עמלות קניה ומכירה </v>
          </cell>
          <cell r="O1123">
            <v>170.83</v>
          </cell>
        </row>
        <row r="1124">
          <cell r="A1124" t="str">
            <v>מבטחים</v>
          </cell>
          <cell r="B1124" t="str">
            <v xml:space="preserve">ספטמבר 2013 </v>
          </cell>
          <cell r="D1124" t="str">
            <v>דמי ניהול תעודות סל סחירות בחול</v>
          </cell>
          <cell r="O1124">
            <v>13017878.890000001</v>
          </cell>
        </row>
        <row r="1125">
          <cell r="A1125" t="str">
            <v>מבטחים</v>
          </cell>
          <cell r="B1125" t="str">
            <v xml:space="preserve">ספטמבר 2013 </v>
          </cell>
          <cell r="D1125" t="str">
            <v>דמי ניהול קרנות נאמנות סחירות בחול</v>
          </cell>
          <cell r="O1125">
            <v>29448497.640000001</v>
          </cell>
        </row>
        <row r="1126">
          <cell r="A1126" t="str">
            <v>מבטחים</v>
          </cell>
          <cell r="B1126" t="str">
            <v xml:space="preserve">ספטמבר 2013 </v>
          </cell>
          <cell r="D1126" t="str">
            <v>דמי ניהול קרנות השקעה  לא סחירות בחול</v>
          </cell>
          <cell r="O1126">
            <v>16315404</v>
          </cell>
        </row>
        <row r="1127">
          <cell r="A1127" t="str">
            <v>מבטחים</v>
          </cell>
          <cell r="B1127" t="str">
            <v xml:space="preserve">ספטמבר 2013 </v>
          </cell>
          <cell r="D1127" t="str">
            <v>דמי ניהול קרנות נאמנות לא סחירות בחול</v>
          </cell>
          <cell r="O1127">
            <v>2690746.07</v>
          </cell>
        </row>
        <row r="1128">
          <cell r="A1128" t="str">
            <v>מבטחים</v>
          </cell>
          <cell r="B1128" t="str">
            <v xml:space="preserve">ספטמבר 2013 </v>
          </cell>
          <cell r="D1128" t="str">
            <v xml:space="preserve">הוצאות נלוות </v>
          </cell>
          <cell r="O1128">
            <v>244</v>
          </cell>
        </row>
        <row r="1129">
          <cell r="A1129" t="str">
            <v>מבטחים</v>
          </cell>
          <cell r="B1129" t="str">
            <v xml:space="preserve">ספטמבר 2013 </v>
          </cell>
          <cell r="D1129" t="str">
            <v xml:space="preserve">הוצאות נלוות </v>
          </cell>
          <cell r="O1129">
            <v>5310</v>
          </cell>
        </row>
        <row r="1130">
          <cell r="A1130" t="str">
            <v>מבטחים</v>
          </cell>
          <cell r="B1130" t="str">
            <v xml:space="preserve">ספטמבר 2013 </v>
          </cell>
          <cell r="D1130" t="str">
            <v xml:space="preserve">הוצאות נלוות </v>
          </cell>
          <cell r="O1130">
            <v>29670.39</v>
          </cell>
        </row>
        <row r="1131">
          <cell r="A1131" t="str">
            <v>מבטחים</v>
          </cell>
          <cell r="B1131" t="str">
            <v xml:space="preserve">ספטמבר 2013 </v>
          </cell>
          <cell r="D1131" t="str">
            <v xml:space="preserve">הוצאות נלוות </v>
          </cell>
          <cell r="O1131">
            <v>28871.55</v>
          </cell>
        </row>
        <row r="1132">
          <cell r="A1132" t="str">
            <v>מבטחים</v>
          </cell>
          <cell r="B1132" t="str">
            <v xml:space="preserve">ספטמבר 2013 </v>
          </cell>
          <cell r="D1132" t="str">
            <v xml:space="preserve">הוצאות נלוות </v>
          </cell>
          <cell r="O1132">
            <v>4236.99</v>
          </cell>
        </row>
        <row r="1133">
          <cell r="A1133" t="str">
            <v>מבטחים</v>
          </cell>
          <cell r="B1133" t="str">
            <v xml:space="preserve">ספטמבר 2013 </v>
          </cell>
          <cell r="D1133" t="str">
            <v xml:space="preserve">הוצאות נלוות </v>
          </cell>
          <cell r="O1133">
            <v>19000</v>
          </cell>
        </row>
        <row r="1134">
          <cell r="A1134" t="str">
            <v>מבטחים</v>
          </cell>
          <cell r="B1134" t="str">
            <v xml:space="preserve">ספטמבר 2013 </v>
          </cell>
          <cell r="D1134" t="str">
            <v xml:space="preserve">הוצאות נלוות </v>
          </cell>
          <cell r="O1134">
            <v>2106</v>
          </cell>
        </row>
        <row r="1135">
          <cell r="A1135" t="str">
            <v>מבטחים</v>
          </cell>
          <cell r="B1135" t="str">
            <v xml:space="preserve">ספטמבר 2013 </v>
          </cell>
          <cell r="D1135" t="str">
            <v xml:space="preserve">הוצאות נלוות </v>
          </cell>
          <cell r="O1135">
            <v>22951.599999999999</v>
          </cell>
        </row>
        <row r="1136">
          <cell r="A1136" t="str">
            <v>מבטחים</v>
          </cell>
          <cell r="B1136" t="str">
            <v xml:space="preserve">ספטמבר 2013 </v>
          </cell>
          <cell r="D1136" t="str">
            <v xml:space="preserve">דמי משמורת </v>
          </cell>
          <cell r="O1136">
            <v>527218.26</v>
          </cell>
        </row>
        <row r="1137">
          <cell r="A1137" t="str">
            <v>מבטחים</v>
          </cell>
          <cell r="B1137" t="str">
            <v xml:space="preserve">ספטמבר 2013 </v>
          </cell>
          <cell r="D1137" t="str">
            <v xml:space="preserve">דמי משמורת </v>
          </cell>
          <cell r="O1137">
            <v>39390.47</v>
          </cell>
        </row>
        <row r="1138">
          <cell r="A1138" t="str">
            <v>קגמ</v>
          </cell>
          <cell r="B1138" t="str">
            <v xml:space="preserve">ספטמבר 2013 </v>
          </cell>
          <cell r="D1138" t="str">
            <v xml:space="preserve">עמלות קניה ומכירה </v>
          </cell>
          <cell r="O1138">
            <v>132.27000000000001</v>
          </cell>
        </row>
        <row r="1139">
          <cell r="A1139" t="str">
            <v>קגמ</v>
          </cell>
          <cell r="B1139" t="str">
            <v xml:space="preserve">ספטמבר 2013 </v>
          </cell>
          <cell r="D1139" t="str">
            <v xml:space="preserve">הוצאות נלוות </v>
          </cell>
          <cell r="O1139">
            <v>266.82</v>
          </cell>
        </row>
        <row r="1140">
          <cell r="A1140" t="str">
            <v>קגמ</v>
          </cell>
          <cell r="B1140" t="str">
            <v xml:space="preserve">ספטמבר 2013 </v>
          </cell>
          <cell r="D1140" t="str">
            <v xml:space="preserve">עמלות קניה ומכירה </v>
          </cell>
          <cell r="O1140">
            <v>34</v>
          </cell>
        </row>
        <row r="1141">
          <cell r="A1141" t="str">
            <v>קגמ</v>
          </cell>
          <cell r="B1141" t="str">
            <v xml:space="preserve">ספטמבר 2013 </v>
          </cell>
          <cell r="D1141" t="str">
            <v xml:space="preserve">עמלות קניה ומכירה </v>
          </cell>
          <cell r="O1141">
            <v>8024.64</v>
          </cell>
        </row>
        <row r="1142">
          <cell r="A1142" t="str">
            <v>קגמ</v>
          </cell>
          <cell r="B1142" t="str">
            <v xml:space="preserve">ספטמבר 2013 </v>
          </cell>
          <cell r="D1142" t="str">
            <v xml:space="preserve">עמלות קניה ומכירה </v>
          </cell>
          <cell r="O1142">
            <v>666.07</v>
          </cell>
        </row>
        <row r="1143">
          <cell r="A1143" t="str">
            <v>קגמ</v>
          </cell>
          <cell r="B1143" t="str">
            <v xml:space="preserve">ספטמבר 2013 </v>
          </cell>
          <cell r="D1143" t="str">
            <v xml:space="preserve">עמלות קניה ומכירה </v>
          </cell>
          <cell r="O1143">
            <v>30872.240000000002</v>
          </cell>
        </row>
        <row r="1144">
          <cell r="A1144" t="str">
            <v>קגמ</v>
          </cell>
          <cell r="B1144" t="str">
            <v xml:space="preserve">ספטמבר 2013 </v>
          </cell>
          <cell r="D1144" t="str">
            <v xml:space="preserve">עמלות קניה ומכירה </v>
          </cell>
          <cell r="O1144">
            <v>64737.03</v>
          </cell>
        </row>
        <row r="1145">
          <cell r="A1145" t="str">
            <v>קגמ</v>
          </cell>
          <cell r="B1145" t="str">
            <v xml:space="preserve">ספטמבר 2013 </v>
          </cell>
          <cell r="D1145" t="str">
            <v xml:space="preserve">עמלות קניה ומכירה </v>
          </cell>
          <cell r="O1145">
            <v>5769.41</v>
          </cell>
        </row>
        <row r="1146">
          <cell r="A1146" t="str">
            <v>קגמ</v>
          </cell>
          <cell r="B1146" t="str">
            <v xml:space="preserve">ספטמבר 2013 </v>
          </cell>
          <cell r="D1146" t="str">
            <v xml:space="preserve">עמלות קניה ומכירה </v>
          </cell>
          <cell r="O1146">
            <v>8195.73</v>
          </cell>
        </row>
        <row r="1147">
          <cell r="A1147" t="str">
            <v>קגמ</v>
          </cell>
          <cell r="B1147" t="str">
            <v xml:space="preserve">ספטמבר 2013 </v>
          </cell>
          <cell r="D1147" t="str">
            <v xml:space="preserve">עמלות קניה ומכירה </v>
          </cell>
          <cell r="O1147">
            <v>10059.82</v>
          </cell>
        </row>
        <row r="1148">
          <cell r="A1148" t="str">
            <v>קגמ</v>
          </cell>
          <cell r="B1148" t="str">
            <v xml:space="preserve">ספטמבר 2013 </v>
          </cell>
          <cell r="D1148" t="str">
            <v xml:space="preserve">עמלות קניה ומכירה </v>
          </cell>
          <cell r="O1148">
            <v>405051.08</v>
          </cell>
        </row>
        <row r="1149">
          <cell r="A1149" t="str">
            <v>קגמ</v>
          </cell>
          <cell r="B1149" t="str">
            <v xml:space="preserve">ספטמבר 2013 </v>
          </cell>
          <cell r="D1149" t="str">
            <v xml:space="preserve">עמלות קניה ומכירה </v>
          </cell>
          <cell r="O1149">
            <v>258522.46</v>
          </cell>
        </row>
        <row r="1150">
          <cell r="A1150" t="str">
            <v>קגמ</v>
          </cell>
          <cell r="B1150" t="str">
            <v xml:space="preserve">ספטמבר 2013 </v>
          </cell>
          <cell r="D1150" t="str">
            <v xml:space="preserve">עמלות קניה ומכירה </v>
          </cell>
          <cell r="O1150">
            <v>19497</v>
          </cell>
        </row>
        <row r="1151">
          <cell r="A1151" t="str">
            <v>קגמ</v>
          </cell>
          <cell r="B1151" t="str">
            <v xml:space="preserve">ספטמבר 2013 </v>
          </cell>
          <cell r="D1151" t="str">
            <v xml:space="preserve">עמלות קניה ומכירה </v>
          </cell>
          <cell r="O1151">
            <v>81599.92</v>
          </cell>
        </row>
        <row r="1152">
          <cell r="A1152" t="str">
            <v>קגמ</v>
          </cell>
          <cell r="B1152" t="str">
            <v xml:space="preserve">ספטמבר 2013 </v>
          </cell>
          <cell r="D1152" t="str">
            <v xml:space="preserve">עמלות קניה ומכירה </v>
          </cell>
          <cell r="O1152">
            <v>55929</v>
          </cell>
        </row>
        <row r="1153">
          <cell r="A1153" t="str">
            <v>קגמ</v>
          </cell>
          <cell r="B1153" t="str">
            <v xml:space="preserve">ספטמבר 2013 </v>
          </cell>
          <cell r="D1153" t="str">
            <v xml:space="preserve">עמלות קניה ומכירה </v>
          </cell>
          <cell r="O1153">
            <v>53.6</v>
          </cell>
        </row>
        <row r="1154">
          <cell r="A1154" t="str">
            <v>קגמ</v>
          </cell>
          <cell r="B1154" t="str">
            <v xml:space="preserve">ספטמבר 2013 </v>
          </cell>
          <cell r="D1154" t="str">
            <v xml:space="preserve">הוצאות נלוות </v>
          </cell>
          <cell r="O1154">
            <v>514013.85</v>
          </cell>
        </row>
        <row r="1155">
          <cell r="A1155" t="str">
            <v>קגמ</v>
          </cell>
          <cell r="B1155" t="str">
            <v xml:space="preserve">ספטמבר 2013 </v>
          </cell>
          <cell r="D1155" t="str">
            <v xml:space="preserve">עמלות קניה ומכירה </v>
          </cell>
          <cell r="O1155">
            <v>212968.97</v>
          </cell>
        </row>
        <row r="1156">
          <cell r="A1156" t="str">
            <v>קגמ</v>
          </cell>
          <cell r="B1156" t="str">
            <v xml:space="preserve">ספטמבר 2013 </v>
          </cell>
          <cell r="D1156" t="str">
            <v>דמי ניהול המילטון ליין</v>
          </cell>
          <cell r="O1156">
            <v>1695334.15</v>
          </cell>
        </row>
        <row r="1157">
          <cell r="A1157" t="str">
            <v>קגמ</v>
          </cell>
          <cell r="B1157" t="str">
            <v xml:space="preserve">ספטמבר 2013 </v>
          </cell>
          <cell r="D1157" t="str">
            <v>דמי ניהול תעודות סל סחירות בחול</v>
          </cell>
          <cell r="O1157">
            <v>4415998.82</v>
          </cell>
        </row>
        <row r="1158">
          <cell r="A1158" t="str">
            <v>קגמ</v>
          </cell>
          <cell r="B1158" t="str">
            <v xml:space="preserve">ספטמבר 2013 </v>
          </cell>
          <cell r="D1158" t="str">
            <v>דמי ניהול קרנות נאמנות סחירות בחול</v>
          </cell>
          <cell r="O1158">
            <v>10108327.960000001</v>
          </cell>
        </row>
        <row r="1159">
          <cell r="A1159" t="str">
            <v>קגמ</v>
          </cell>
          <cell r="B1159" t="str">
            <v xml:space="preserve">ספטמבר 2013 </v>
          </cell>
          <cell r="D1159" t="str">
            <v>דמי ניהול קרנות השקעה  לא סחירות בחול</v>
          </cell>
          <cell r="O1159">
            <v>6085929</v>
          </cell>
        </row>
        <row r="1160">
          <cell r="A1160" t="str">
            <v>קגמ</v>
          </cell>
          <cell r="B1160" t="str">
            <v xml:space="preserve">ספטמבר 2013 </v>
          </cell>
          <cell r="D1160" t="str">
            <v>דמי ניהול קרנות נאמנות לא סחירות בחול</v>
          </cell>
          <cell r="O1160">
            <v>857702.41</v>
          </cell>
        </row>
        <row r="1161">
          <cell r="A1161" t="str">
            <v>קגמ</v>
          </cell>
          <cell r="B1161" t="str">
            <v xml:space="preserve">ספטמבר 2013 </v>
          </cell>
          <cell r="D1161" t="str">
            <v xml:space="preserve">הוצאות נלוות </v>
          </cell>
          <cell r="O1161">
            <v>50</v>
          </cell>
        </row>
        <row r="1162">
          <cell r="A1162" t="str">
            <v>קגמ</v>
          </cell>
          <cell r="B1162" t="str">
            <v xml:space="preserve">ספטמבר 2013 </v>
          </cell>
          <cell r="D1162" t="str">
            <v xml:space="preserve">הוצאות נלוות </v>
          </cell>
          <cell r="O1162">
            <v>9275.68</v>
          </cell>
        </row>
        <row r="1163">
          <cell r="A1163" t="str">
            <v>קגמ</v>
          </cell>
          <cell r="B1163" t="str">
            <v xml:space="preserve">ספטמבר 2013 </v>
          </cell>
          <cell r="D1163" t="str">
            <v xml:space="preserve">הוצאות נלוות </v>
          </cell>
          <cell r="O1163">
            <v>10229.32</v>
          </cell>
        </row>
        <row r="1164">
          <cell r="A1164" t="str">
            <v>קגמ</v>
          </cell>
          <cell r="B1164" t="str">
            <v xml:space="preserve">ספטמבר 2013 </v>
          </cell>
          <cell r="D1164" t="str">
            <v xml:space="preserve">הוצאות נלוות </v>
          </cell>
          <cell r="O1164">
            <v>1451.58</v>
          </cell>
        </row>
        <row r="1165">
          <cell r="A1165" t="str">
            <v>קגמ</v>
          </cell>
          <cell r="B1165" t="str">
            <v xml:space="preserve">ספטמבר 2013 </v>
          </cell>
          <cell r="D1165" t="str">
            <v xml:space="preserve">הוצאות נלוות </v>
          </cell>
          <cell r="O1165">
            <v>2200</v>
          </cell>
        </row>
        <row r="1166">
          <cell r="A1166" t="str">
            <v>קגמ</v>
          </cell>
          <cell r="B1166" t="str">
            <v xml:space="preserve">ספטמבר 2013 </v>
          </cell>
          <cell r="D1166" t="str">
            <v xml:space="preserve">הוצאות נלוות </v>
          </cell>
          <cell r="O1166">
            <v>702</v>
          </cell>
        </row>
        <row r="1167">
          <cell r="A1167" t="str">
            <v>קגמ</v>
          </cell>
          <cell r="B1167" t="str">
            <v xml:space="preserve">ספטמבר 2013 </v>
          </cell>
          <cell r="D1167" t="str">
            <v xml:space="preserve">הוצאות נלוות </v>
          </cell>
          <cell r="O1167">
            <v>7469.57</v>
          </cell>
        </row>
        <row r="1168">
          <cell r="A1168" t="str">
            <v>קגמ</v>
          </cell>
          <cell r="B1168" t="str">
            <v xml:space="preserve">ספטמבר 2013 </v>
          </cell>
          <cell r="D1168" t="str">
            <v xml:space="preserve">דמי משמורת </v>
          </cell>
          <cell r="O1168">
            <v>457268.24</v>
          </cell>
        </row>
        <row r="1169">
          <cell r="A1169" t="str">
            <v>קגמ</v>
          </cell>
          <cell r="B1169" t="str">
            <v xml:space="preserve">ספטמבר 2013 </v>
          </cell>
          <cell r="D1169" t="str">
            <v xml:space="preserve">דמי משמורת </v>
          </cell>
          <cell r="O1169">
            <v>2492.4</v>
          </cell>
        </row>
        <row r="1170">
          <cell r="A1170" t="str">
            <v>מקפת</v>
          </cell>
          <cell r="B1170" t="str">
            <v xml:space="preserve">ספטמבר 2013 </v>
          </cell>
          <cell r="D1170" t="str">
            <v xml:space="preserve">הוצאות נדלן </v>
          </cell>
          <cell r="O1170">
            <v>37599</v>
          </cell>
        </row>
        <row r="1171">
          <cell r="A1171" t="str">
            <v>מקפת</v>
          </cell>
          <cell r="B1171" t="str">
            <v xml:space="preserve">ספטמבר 2013 </v>
          </cell>
          <cell r="D1171" t="str">
            <v xml:space="preserve">עמלות קניה ומכירה </v>
          </cell>
          <cell r="O1171">
            <v>172.93</v>
          </cell>
        </row>
        <row r="1172">
          <cell r="A1172" t="str">
            <v>מקפת</v>
          </cell>
          <cell r="B1172" t="str">
            <v xml:space="preserve">ספטמבר 2013 </v>
          </cell>
          <cell r="D1172" t="str">
            <v xml:space="preserve">הוצאות נלוות </v>
          </cell>
          <cell r="O1172">
            <v>762.73</v>
          </cell>
        </row>
        <row r="1173">
          <cell r="A1173" t="str">
            <v>מקפת</v>
          </cell>
          <cell r="B1173" t="str">
            <v xml:space="preserve">ספטמבר 2013 </v>
          </cell>
          <cell r="D1173" t="str">
            <v xml:space="preserve">עמלות קניה ומכירה </v>
          </cell>
          <cell r="O1173">
            <v>45462.98</v>
          </cell>
        </row>
        <row r="1174">
          <cell r="A1174" t="str">
            <v>מקפת</v>
          </cell>
          <cell r="B1174" t="str">
            <v xml:space="preserve">ספטמבר 2013 </v>
          </cell>
          <cell r="D1174" t="str">
            <v xml:space="preserve">עמלות קניה ומכירה </v>
          </cell>
          <cell r="O1174">
            <v>59554.99</v>
          </cell>
        </row>
        <row r="1175">
          <cell r="A1175" t="str">
            <v>מקפת</v>
          </cell>
          <cell r="B1175" t="str">
            <v xml:space="preserve">ספטמבר 2013 </v>
          </cell>
          <cell r="D1175" t="str">
            <v xml:space="preserve">עמלות קניה ומכירה </v>
          </cell>
          <cell r="O1175">
            <v>116286.06</v>
          </cell>
        </row>
        <row r="1176">
          <cell r="A1176" t="str">
            <v>מקפת</v>
          </cell>
          <cell r="B1176" t="str">
            <v xml:space="preserve">ספטמבר 2013 </v>
          </cell>
          <cell r="D1176" t="str">
            <v xml:space="preserve">עמלות קניה ומכירה </v>
          </cell>
          <cell r="O1176">
            <v>2570.9699999999998</v>
          </cell>
        </row>
        <row r="1177">
          <cell r="A1177" t="str">
            <v>מקפת</v>
          </cell>
          <cell r="B1177" t="str">
            <v xml:space="preserve">ספטמבר 2013 </v>
          </cell>
          <cell r="D1177" t="str">
            <v xml:space="preserve">עמלות קניה ומכירה </v>
          </cell>
          <cell r="O1177">
            <v>634.94000000000005</v>
          </cell>
        </row>
        <row r="1178">
          <cell r="A1178" t="str">
            <v>מקפת</v>
          </cell>
          <cell r="B1178" t="str">
            <v xml:space="preserve">ספטמבר 2013 </v>
          </cell>
          <cell r="D1178" t="str">
            <v xml:space="preserve">עמלות קניה ומכירה </v>
          </cell>
          <cell r="O1178">
            <v>32150.26</v>
          </cell>
        </row>
        <row r="1179">
          <cell r="A1179" t="str">
            <v>מקפת</v>
          </cell>
          <cell r="B1179" t="str">
            <v xml:space="preserve">ספטמבר 2013 </v>
          </cell>
          <cell r="D1179" t="str">
            <v xml:space="preserve">עמלות קניה ומכירה </v>
          </cell>
          <cell r="O1179">
            <v>115.81</v>
          </cell>
        </row>
        <row r="1180">
          <cell r="A1180" t="str">
            <v>מקפת</v>
          </cell>
          <cell r="B1180" t="str">
            <v xml:space="preserve">ספטמבר 2013 </v>
          </cell>
          <cell r="D1180" t="str">
            <v xml:space="preserve">עמלות קניה ומכירה </v>
          </cell>
          <cell r="O1180">
            <v>5750.4</v>
          </cell>
        </row>
        <row r="1181">
          <cell r="A1181" t="str">
            <v>מקפת</v>
          </cell>
          <cell r="B1181" t="str">
            <v xml:space="preserve">ספטמבר 2013 </v>
          </cell>
          <cell r="D1181" t="str">
            <v xml:space="preserve">עמלות קניה ומכירה </v>
          </cell>
          <cell r="O1181">
            <v>761.22</v>
          </cell>
        </row>
        <row r="1182">
          <cell r="A1182" t="str">
            <v>מקפת</v>
          </cell>
          <cell r="B1182" t="str">
            <v xml:space="preserve">ספטמבר 2013 </v>
          </cell>
          <cell r="D1182" t="str">
            <v xml:space="preserve">עמלות קניה ומכירה </v>
          </cell>
          <cell r="O1182">
            <v>40740.879999999997</v>
          </cell>
        </row>
        <row r="1183">
          <cell r="A1183" t="str">
            <v>מקפת</v>
          </cell>
          <cell r="B1183" t="str">
            <v xml:space="preserve">ספטמבר 2013 </v>
          </cell>
          <cell r="D1183" t="str">
            <v xml:space="preserve">עמלות קניה ומכירה </v>
          </cell>
          <cell r="O1183">
            <v>67669.72</v>
          </cell>
        </row>
        <row r="1184">
          <cell r="A1184" t="str">
            <v>מקפת</v>
          </cell>
          <cell r="B1184" t="str">
            <v xml:space="preserve">ספטמבר 2013 </v>
          </cell>
          <cell r="D1184" t="str">
            <v xml:space="preserve">עמלות קניה ומכירה </v>
          </cell>
          <cell r="O1184">
            <v>4841.83</v>
          </cell>
        </row>
        <row r="1185">
          <cell r="A1185" t="str">
            <v>מקפת</v>
          </cell>
          <cell r="B1185" t="str">
            <v xml:space="preserve">ספטמבר 2013 </v>
          </cell>
          <cell r="D1185" t="str">
            <v xml:space="preserve">עמלות קניה ומכירה </v>
          </cell>
          <cell r="O1185">
            <v>15607.36</v>
          </cell>
        </row>
        <row r="1186">
          <cell r="A1186" t="str">
            <v>מקפת</v>
          </cell>
          <cell r="B1186" t="str">
            <v xml:space="preserve">ספטמבר 2013 </v>
          </cell>
          <cell r="D1186" t="str">
            <v xml:space="preserve">עמלות קניה ומכירה </v>
          </cell>
          <cell r="O1186">
            <v>8680.9</v>
          </cell>
        </row>
        <row r="1187">
          <cell r="A1187" t="str">
            <v>מקפת</v>
          </cell>
          <cell r="B1187" t="str">
            <v xml:space="preserve">ספטמבר 2013 </v>
          </cell>
          <cell r="D1187" t="str">
            <v xml:space="preserve">עמלות קניה ומכירה </v>
          </cell>
          <cell r="O1187">
            <v>464443.22</v>
          </cell>
        </row>
        <row r="1188">
          <cell r="A1188" t="str">
            <v>מקפת</v>
          </cell>
          <cell r="B1188" t="str">
            <v xml:space="preserve">ספטמבר 2013 </v>
          </cell>
          <cell r="D1188" t="str">
            <v xml:space="preserve">עמלות קניה ומכירה </v>
          </cell>
          <cell r="O1188">
            <v>270186.40999999997</v>
          </cell>
        </row>
        <row r="1189">
          <cell r="A1189" t="str">
            <v>מקפת</v>
          </cell>
          <cell r="B1189" t="str">
            <v xml:space="preserve">ספטמבר 2013 </v>
          </cell>
          <cell r="D1189" t="str">
            <v xml:space="preserve">עמלות קניה ומכירה </v>
          </cell>
          <cell r="O1189">
            <v>40721.4</v>
          </cell>
        </row>
        <row r="1190">
          <cell r="A1190" t="str">
            <v>מקפת</v>
          </cell>
          <cell r="B1190" t="str">
            <v xml:space="preserve">ספטמבר 2013 </v>
          </cell>
          <cell r="D1190" t="str">
            <v xml:space="preserve">עמלות קניה ומכירה </v>
          </cell>
          <cell r="O1190">
            <v>81028.960000000006</v>
          </cell>
        </row>
        <row r="1191">
          <cell r="A1191" t="str">
            <v>מקפת</v>
          </cell>
          <cell r="B1191" t="str">
            <v xml:space="preserve">ספטמבר 2013 </v>
          </cell>
          <cell r="D1191" t="str">
            <v xml:space="preserve">עמלות קניה ומכירה </v>
          </cell>
          <cell r="O1191">
            <v>49802</v>
          </cell>
        </row>
        <row r="1192">
          <cell r="A1192" t="str">
            <v>מקפת</v>
          </cell>
          <cell r="B1192" t="str">
            <v xml:space="preserve">ספטמבר 2013 </v>
          </cell>
          <cell r="D1192" t="str">
            <v xml:space="preserve">עמלות קניה ומכירה </v>
          </cell>
          <cell r="O1192">
            <v>53.6</v>
          </cell>
        </row>
        <row r="1193">
          <cell r="A1193" t="str">
            <v>מקפת</v>
          </cell>
          <cell r="B1193" t="str">
            <v xml:space="preserve">ספטמבר 2013 </v>
          </cell>
          <cell r="D1193" t="str">
            <v xml:space="preserve">הוצאות נלוות </v>
          </cell>
          <cell r="O1193">
            <v>523001.83</v>
          </cell>
        </row>
        <row r="1194">
          <cell r="A1194" t="str">
            <v>מקפת</v>
          </cell>
          <cell r="B1194" t="str">
            <v xml:space="preserve">ספטמבר 2013 </v>
          </cell>
          <cell r="D1194" t="str">
            <v xml:space="preserve">עמלות קניה ומכירה </v>
          </cell>
          <cell r="O1194">
            <v>212969.12</v>
          </cell>
        </row>
        <row r="1195">
          <cell r="A1195" t="str">
            <v>מקפת</v>
          </cell>
          <cell r="B1195" t="str">
            <v xml:space="preserve">ספטמבר 2013 </v>
          </cell>
          <cell r="D1195" t="str">
            <v xml:space="preserve">עמלות קניה ומכירה </v>
          </cell>
          <cell r="O1195">
            <v>9332.5</v>
          </cell>
        </row>
        <row r="1196">
          <cell r="A1196" t="str">
            <v>מקפת</v>
          </cell>
          <cell r="B1196" t="str">
            <v xml:space="preserve">ספטמבר 2013 </v>
          </cell>
          <cell r="D1196" t="str">
            <v>דמי ניהול המילטון ליין</v>
          </cell>
          <cell r="O1196">
            <v>2030524.41</v>
          </cell>
        </row>
        <row r="1197">
          <cell r="A1197" t="str">
            <v>מקפת</v>
          </cell>
          <cell r="B1197" t="str">
            <v xml:space="preserve">ספטמבר 2013 </v>
          </cell>
          <cell r="D1197" t="str">
            <v xml:space="preserve">עמלות קניה ומכירה </v>
          </cell>
          <cell r="O1197">
            <v>5231.25</v>
          </cell>
        </row>
        <row r="1198">
          <cell r="A1198" t="str">
            <v>מקפת</v>
          </cell>
          <cell r="B1198" t="str">
            <v xml:space="preserve">ספטמבר 2013 </v>
          </cell>
          <cell r="D1198" t="str">
            <v xml:space="preserve">עמלות קניה ומכירה </v>
          </cell>
          <cell r="O1198">
            <v>139.78</v>
          </cell>
        </row>
        <row r="1199">
          <cell r="A1199" t="str">
            <v>מקפת</v>
          </cell>
          <cell r="B1199" t="str">
            <v xml:space="preserve">ספטמבר 2013 </v>
          </cell>
          <cell r="D1199" t="str">
            <v>דמי ניהול תעודות סל סחירות בחול</v>
          </cell>
          <cell r="O1199">
            <v>3860901.32</v>
          </cell>
        </row>
        <row r="1200">
          <cell r="A1200" t="str">
            <v>מקפת</v>
          </cell>
          <cell r="B1200" t="str">
            <v xml:space="preserve">ספטמבר 2013 </v>
          </cell>
          <cell r="D1200" t="str">
            <v>דמי ניהול קרנות נאמנות סחירות בחול</v>
          </cell>
          <cell r="O1200">
            <v>8864046.3300000001</v>
          </cell>
        </row>
        <row r="1201">
          <cell r="A1201" t="str">
            <v>מקפת</v>
          </cell>
          <cell r="B1201" t="str">
            <v xml:space="preserve">ספטמבר 2013 </v>
          </cell>
          <cell r="D1201" t="str">
            <v>דמי ניהול קרנות השקעה  לא סחירות בחול</v>
          </cell>
          <cell r="O1201">
            <v>6228464</v>
          </cell>
        </row>
        <row r="1202">
          <cell r="A1202" t="str">
            <v>מקפת</v>
          </cell>
          <cell r="B1202" t="str">
            <v xml:space="preserve">ספטמבר 2013 </v>
          </cell>
          <cell r="D1202" t="str">
            <v>דמי ניהול קרנות נאמנות לא סחירות בחול</v>
          </cell>
          <cell r="O1202">
            <v>823527.16</v>
          </cell>
        </row>
        <row r="1203">
          <cell r="A1203" t="str">
            <v>מקפת</v>
          </cell>
          <cell r="B1203" t="str">
            <v xml:space="preserve">ספטמבר 2013 </v>
          </cell>
          <cell r="D1203" t="str">
            <v xml:space="preserve">הוצאות נלוות </v>
          </cell>
          <cell r="O1203">
            <v>53</v>
          </cell>
        </row>
        <row r="1204">
          <cell r="A1204" t="str">
            <v>מקפת</v>
          </cell>
          <cell r="B1204" t="str">
            <v xml:space="preserve">ספטמבר 2013 </v>
          </cell>
          <cell r="D1204" t="str">
            <v xml:space="preserve">הוצאות נלוות </v>
          </cell>
          <cell r="O1204">
            <v>3540</v>
          </cell>
        </row>
        <row r="1205">
          <cell r="A1205" t="str">
            <v>מקפת</v>
          </cell>
          <cell r="B1205" t="str">
            <v xml:space="preserve">ספטמבר 2013 </v>
          </cell>
          <cell r="D1205" t="str">
            <v xml:space="preserve">הוצאות נלוות </v>
          </cell>
          <cell r="O1205">
            <v>8969.66</v>
          </cell>
        </row>
        <row r="1206">
          <cell r="A1206" t="str">
            <v>מקפת</v>
          </cell>
          <cell r="B1206" t="str">
            <v xml:space="preserve">ספטמבר 2013 </v>
          </cell>
          <cell r="D1206" t="str">
            <v xml:space="preserve">הוצאות נלוות </v>
          </cell>
          <cell r="O1206">
            <v>8699.7199999999993</v>
          </cell>
        </row>
        <row r="1207">
          <cell r="A1207" t="str">
            <v>מקפת</v>
          </cell>
          <cell r="B1207" t="str">
            <v xml:space="preserve">ספטמבר 2013 </v>
          </cell>
          <cell r="D1207" t="str">
            <v xml:space="preserve">הוצאות נלוות </v>
          </cell>
          <cell r="O1207">
            <v>1260.7</v>
          </cell>
        </row>
        <row r="1208">
          <cell r="A1208" t="str">
            <v>מקפת</v>
          </cell>
          <cell r="B1208" t="str">
            <v xml:space="preserve">ספטמבר 2013 </v>
          </cell>
          <cell r="D1208" t="str">
            <v xml:space="preserve">הוצאות נלוות </v>
          </cell>
          <cell r="O1208">
            <v>8800</v>
          </cell>
        </row>
        <row r="1209">
          <cell r="A1209" t="str">
            <v>מקפת</v>
          </cell>
          <cell r="B1209" t="str">
            <v xml:space="preserve">ספטמבר 2013 </v>
          </cell>
          <cell r="D1209" t="str">
            <v xml:space="preserve">הוצאות נלוות </v>
          </cell>
          <cell r="O1209">
            <v>702</v>
          </cell>
        </row>
        <row r="1210">
          <cell r="A1210" t="str">
            <v>מקפת</v>
          </cell>
          <cell r="B1210" t="str">
            <v xml:space="preserve">ספטמבר 2013 </v>
          </cell>
          <cell r="D1210" t="str">
            <v xml:space="preserve">הוצאות נלוות </v>
          </cell>
          <cell r="O1210">
            <v>7469.57</v>
          </cell>
        </row>
        <row r="1211">
          <cell r="A1211" t="str">
            <v>מקפת</v>
          </cell>
          <cell r="B1211" t="str">
            <v xml:space="preserve">ספטמבר 2013 </v>
          </cell>
          <cell r="D1211" t="str">
            <v xml:space="preserve">דמי משמורת </v>
          </cell>
          <cell r="O1211">
            <v>479561.58</v>
          </cell>
        </row>
        <row r="1212">
          <cell r="A1212" t="str">
            <v>מקפת</v>
          </cell>
          <cell r="B1212" t="str">
            <v xml:space="preserve">ספטמבר 2013 </v>
          </cell>
          <cell r="D1212" t="str">
            <v xml:space="preserve">דמי משמורת </v>
          </cell>
          <cell r="O1212">
            <v>13572.89</v>
          </cell>
        </row>
        <row r="1213">
          <cell r="A1213" t="str">
            <v>בנין</v>
          </cell>
          <cell r="B1213" t="str">
            <v xml:space="preserve">ספטמבר 2013 </v>
          </cell>
          <cell r="D1213" t="str">
            <v xml:space="preserve">הוצאות נדלן </v>
          </cell>
          <cell r="O1213">
            <v>2269.98</v>
          </cell>
        </row>
        <row r="1214">
          <cell r="A1214" t="str">
            <v>בנין</v>
          </cell>
          <cell r="B1214" t="str">
            <v xml:space="preserve">ספטמבר 2013 </v>
          </cell>
          <cell r="D1214" t="str">
            <v xml:space="preserve">הוצאות נדלן </v>
          </cell>
          <cell r="O1214">
            <v>440499.93</v>
          </cell>
        </row>
        <row r="1215">
          <cell r="A1215" t="str">
            <v>בנין</v>
          </cell>
          <cell r="B1215" t="str">
            <v xml:space="preserve">ספטמבר 2013 </v>
          </cell>
          <cell r="D1215" t="str">
            <v xml:space="preserve">הוצאות נדלן </v>
          </cell>
          <cell r="O1215">
            <v>4995.1000000000004</v>
          </cell>
        </row>
        <row r="1216">
          <cell r="A1216" t="str">
            <v>בנין</v>
          </cell>
          <cell r="B1216" t="str">
            <v xml:space="preserve">ספטמבר 2013 </v>
          </cell>
          <cell r="D1216" t="str">
            <v xml:space="preserve">עמלות קניה ומכירה </v>
          </cell>
          <cell r="O1216">
            <v>115898.77</v>
          </cell>
        </row>
        <row r="1217">
          <cell r="A1217" t="str">
            <v>בנין</v>
          </cell>
          <cell r="B1217" t="str">
            <v xml:space="preserve">ספטמבר 2013 </v>
          </cell>
          <cell r="D1217" t="str">
            <v xml:space="preserve">עמלות קניה ומכירה </v>
          </cell>
          <cell r="O1217">
            <v>12828.69</v>
          </cell>
        </row>
        <row r="1218">
          <cell r="A1218" t="str">
            <v>בנין</v>
          </cell>
          <cell r="B1218" t="str">
            <v xml:space="preserve">ספטמבר 2013 </v>
          </cell>
          <cell r="D1218" t="str">
            <v xml:space="preserve">עמלות קניה ומכירה </v>
          </cell>
          <cell r="O1218">
            <v>1002.6</v>
          </cell>
        </row>
        <row r="1219">
          <cell r="A1219" t="str">
            <v>בנין</v>
          </cell>
          <cell r="B1219" t="str">
            <v xml:space="preserve">ספטמבר 2013 </v>
          </cell>
          <cell r="D1219" t="str">
            <v xml:space="preserve">עמלות קניה ומכירה </v>
          </cell>
          <cell r="O1219">
            <v>16419.900000000001</v>
          </cell>
        </row>
        <row r="1220">
          <cell r="A1220" t="str">
            <v>בנין</v>
          </cell>
          <cell r="B1220" t="str">
            <v xml:space="preserve">ספטמבר 2013 </v>
          </cell>
          <cell r="D1220" t="str">
            <v xml:space="preserve">עמלות קניה ומכירה </v>
          </cell>
          <cell r="O1220">
            <v>128158.36</v>
          </cell>
        </row>
        <row r="1221">
          <cell r="A1221" t="str">
            <v>בנין</v>
          </cell>
          <cell r="B1221" t="str">
            <v xml:space="preserve">ספטמבר 2013 </v>
          </cell>
          <cell r="D1221" t="str">
            <v>דמי ניהול תעודות סל סחירות בחול</v>
          </cell>
          <cell r="O1221">
            <v>139488.48000000001</v>
          </cell>
        </row>
        <row r="1222">
          <cell r="A1222" t="str">
            <v>בנין</v>
          </cell>
          <cell r="B1222" t="str">
            <v xml:space="preserve">ספטמבר 2013 </v>
          </cell>
          <cell r="D1222" t="str">
            <v xml:space="preserve">הוצאות נלוות </v>
          </cell>
          <cell r="O1222">
            <v>95</v>
          </cell>
        </row>
        <row r="1223">
          <cell r="A1223" t="str">
            <v>בנין</v>
          </cell>
          <cell r="B1223" t="str">
            <v xml:space="preserve">ספטמבר 2013 </v>
          </cell>
          <cell r="D1223" t="str">
            <v xml:space="preserve">דמי משמורת </v>
          </cell>
          <cell r="O1223">
            <v>28835.48</v>
          </cell>
        </row>
        <row r="1224">
          <cell r="A1224" t="str">
            <v>חקלאים</v>
          </cell>
          <cell r="B1224" t="str">
            <v xml:space="preserve">ספטמבר 2013 </v>
          </cell>
          <cell r="D1224" t="str">
            <v xml:space="preserve">עמלות קניה ומכירה </v>
          </cell>
          <cell r="O1224">
            <v>21490.19</v>
          </cell>
        </row>
        <row r="1225">
          <cell r="A1225" t="str">
            <v>חקלאים</v>
          </cell>
          <cell r="B1225" t="str">
            <v xml:space="preserve">ספטמבר 2013 </v>
          </cell>
          <cell r="D1225" t="str">
            <v xml:space="preserve">עמלות קניה ומכירה </v>
          </cell>
          <cell r="O1225">
            <v>7911.08</v>
          </cell>
        </row>
        <row r="1226">
          <cell r="A1226" t="str">
            <v>חקלאים</v>
          </cell>
          <cell r="B1226" t="str">
            <v xml:space="preserve">ספטמבר 2013 </v>
          </cell>
          <cell r="D1226" t="str">
            <v xml:space="preserve">עמלות קניה ומכירה </v>
          </cell>
          <cell r="O1226">
            <v>332.19</v>
          </cell>
        </row>
        <row r="1227">
          <cell r="A1227" t="str">
            <v>חקלאים</v>
          </cell>
          <cell r="B1227" t="str">
            <v xml:space="preserve">ספטמבר 2013 </v>
          </cell>
          <cell r="D1227" t="str">
            <v xml:space="preserve">עמלות קניה ומכירה </v>
          </cell>
          <cell r="O1227">
            <v>5310.03</v>
          </cell>
        </row>
        <row r="1228">
          <cell r="A1228" t="str">
            <v>חקלאים</v>
          </cell>
          <cell r="B1228" t="str">
            <v xml:space="preserve">ספטמבר 2013 </v>
          </cell>
          <cell r="D1228" t="str">
            <v xml:space="preserve">עמלות קניה ומכירה </v>
          </cell>
          <cell r="O1228">
            <v>42751.28</v>
          </cell>
        </row>
        <row r="1229">
          <cell r="A1229" t="str">
            <v>חקלאים</v>
          </cell>
          <cell r="B1229" t="str">
            <v xml:space="preserve">ספטמבר 2013 </v>
          </cell>
          <cell r="D1229" t="str">
            <v>דמי ניהול תעודות סל סחירות בחול</v>
          </cell>
          <cell r="O1229">
            <v>47326.75</v>
          </cell>
        </row>
        <row r="1230">
          <cell r="A1230" t="str">
            <v>חקלאים</v>
          </cell>
          <cell r="B1230" t="str">
            <v xml:space="preserve">ספטמבר 2013 </v>
          </cell>
          <cell r="D1230" t="str">
            <v xml:space="preserve">הוצאות נלוות </v>
          </cell>
          <cell r="O1230">
            <v>23</v>
          </cell>
        </row>
        <row r="1231">
          <cell r="A1231" t="str">
            <v>חקלאים</v>
          </cell>
          <cell r="B1231" t="str">
            <v xml:space="preserve">ספטמבר 2013 </v>
          </cell>
          <cell r="D1231" t="str">
            <v xml:space="preserve">דמי משמורת </v>
          </cell>
          <cell r="O1231">
            <v>12671.94</v>
          </cell>
        </row>
        <row r="1232">
          <cell r="A1232" t="str">
            <v>אגד</v>
          </cell>
          <cell r="B1232" t="str">
            <v xml:space="preserve">ספטמבר 2013 </v>
          </cell>
          <cell r="D1232" t="str">
            <v xml:space="preserve">הוצאות נדלן </v>
          </cell>
          <cell r="O1232">
            <v>246063.72</v>
          </cell>
        </row>
        <row r="1233">
          <cell r="A1233" t="str">
            <v>אגד</v>
          </cell>
          <cell r="B1233" t="str">
            <v xml:space="preserve">ספטמבר 2013 </v>
          </cell>
          <cell r="D1233" t="str">
            <v xml:space="preserve">עמלות קניה ומכירה </v>
          </cell>
          <cell r="O1233">
            <v>12973.61</v>
          </cell>
        </row>
        <row r="1234">
          <cell r="A1234" t="str">
            <v>אגד</v>
          </cell>
          <cell r="B1234" t="str">
            <v xml:space="preserve">ספטמבר 2013 </v>
          </cell>
          <cell r="D1234" t="str">
            <v xml:space="preserve">עמלות קניה ומכירה </v>
          </cell>
          <cell r="O1234">
            <v>22.41</v>
          </cell>
        </row>
        <row r="1235">
          <cell r="A1235" t="str">
            <v>אגד</v>
          </cell>
          <cell r="B1235" t="str">
            <v xml:space="preserve">ספטמבר 2013 </v>
          </cell>
          <cell r="D1235" t="str">
            <v xml:space="preserve">עמלות קניה ומכירה </v>
          </cell>
          <cell r="O1235">
            <v>237</v>
          </cell>
        </row>
        <row r="1236">
          <cell r="A1236" t="str">
            <v>אגד</v>
          </cell>
          <cell r="B1236" t="str">
            <v xml:space="preserve">ספטמבר 2013 </v>
          </cell>
          <cell r="D1236" t="str">
            <v xml:space="preserve">עמלות קניה ומכירה </v>
          </cell>
          <cell r="O1236">
            <v>1227.83</v>
          </cell>
        </row>
        <row r="1237">
          <cell r="A1237" t="str">
            <v>אגד</v>
          </cell>
          <cell r="B1237" t="str">
            <v xml:space="preserve">ספטמבר 2013 </v>
          </cell>
          <cell r="D1237" t="str">
            <v xml:space="preserve">עמלות קניה ומכירה </v>
          </cell>
          <cell r="O1237">
            <v>2862.96</v>
          </cell>
        </row>
        <row r="1238">
          <cell r="A1238" t="str">
            <v>אגד</v>
          </cell>
          <cell r="B1238" t="str">
            <v xml:space="preserve">ספטמבר 2013 </v>
          </cell>
          <cell r="D1238" t="str">
            <v xml:space="preserve">עמלות קניה ומכירה </v>
          </cell>
          <cell r="O1238">
            <v>277</v>
          </cell>
        </row>
        <row r="1239">
          <cell r="A1239" t="str">
            <v>אגד</v>
          </cell>
          <cell r="B1239" t="str">
            <v xml:space="preserve">ספטמבר 2013 </v>
          </cell>
          <cell r="D1239" t="str">
            <v xml:space="preserve">עמלות קניה ומכירה </v>
          </cell>
          <cell r="O1239">
            <v>6755</v>
          </cell>
        </row>
        <row r="1240">
          <cell r="A1240" t="str">
            <v>אגד</v>
          </cell>
          <cell r="B1240" t="str">
            <v xml:space="preserve">ספטמבר 2013 </v>
          </cell>
          <cell r="D1240" t="str">
            <v>דמי ניהול תעודות סל סחירות בחול</v>
          </cell>
          <cell r="O1240">
            <v>579507.81999999995</v>
          </cell>
        </row>
        <row r="1241">
          <cell r="A1241" t="str">
            <v>אגד</v>
          </cell>
          <cell r="B1241" t="str">
            <v xml:space="preserve">ספטמבר 2013 </v>
          </cell>
          <cell r="D1241" t="str">
            <v xml:space="preserve">דמי משמורת </v>
          </cell>
          <cell r="O1241">
            <v>29783.62</v>
          </cell>
        </row>
        <row r="1242">
          <cell r="A1242" t="str">
            <v>הדסה</v>
          </cell>
          <cell r="B1242" t="str">
            <v xml:space="preserve">ספטמבר 2013 </v>
          </cell>
          <cell r="D1242" t="str">
            <v xml:space="preserve">עמלות קניה ומכירה </v>
          </cell>
          <cell r="O1242">
            <v>1.1299999999999999</v>
          </cell>
        </row>
        <row r="1243">
          <cell r="A1243" t="str">
            <v>הדסה</v>
          </cell>
          <cell r="B1243" t="str">
            <v xml:space="preserve">ספטמבר 2013 </v>
          </cell>
          <cell r="D1243" t="str">
            <v xml:space="preserve">הוצאות נלוות </v>
          </cell>
          <cell r="O1243">
            <v>29</v>
          </cell>
        </row>
        <row r="1244">
          <cell r="A1244" t="str">
            <v>הדסה</v>
          </cell>
          <cell r="B1244" t="str">
            <v xml:space="preserve">ספטמבר 2013 </v>
          </cell>
          <cell r="D1244" t="str">
            <v xml:space="preserve">עמלות קניה ומכירה </v>
          </cell>
          <cell r="O1244">
            <v>1.29</v>
          </cell>
        </row>
        <row r="1245">
          <cell r="A1245" t="str">
            <v>הדסה</v>
          </cell>
          <cell r="B1245" t="str">
            <v xml:space="preserve">ספטמבר 2013 </v>
          </cell>
          <cell r="D1245" t="str">
            <v xml:space="preserve">עמלות קניה ומכירה </v>
          </cell>
          <cell r="O1245">
            <v>385.72</v>
          </cell>
        </row>
        <row r="1246">
          <cell r="A1246" t="str">
            <v>הדסה</v>
          </cell>
          <cell r="B1246" t="str">
            <v xml:space="preserve">ספטמבר 2013 </v>
          </cell>
          <cell r="D1246" t="str">
            <v xml:space="preserve">עמלות קניה ומכירה </v>
          </cell>
          <cell r="O1246">
            <v>2127.66</v>
          </cell>
        </row>
        <row r="1247">
          <cell r="A1247" t="str">
            <v>הדסה</v>
          </cell>
          <cell r="B1247" t="str">
            <v xml:space="preserve">ספטמבר 2013 </v>
          </cell>
          <cell r="D1247" t="str">
            <v xml:space="preserve">עמלות קניה ומכירה </v>
          </cell>
          <cell r="O1247">
            <v>4745.07</v>
          </cell>
        </row>
        <row r="1248">
          <cell r="A1248" t="str">
            <v>הדסה</v>
          </cell>
          <cell r="B1248" t="str">
            <v xml:space="preserve">ספטמבר 2013 </v>
          </cell>
          <cell r="D1248" t="str">
            <v xml:space="preserve">עמלות קניה ומכירה </v>
          </cell>
          <cell r="O1248">
            <v>396.95</v>
          </cell>
        </row>
        <row r="1249">
          <cell r="A1249" t="str">
            <v>הדסה</v>
          </cell>
          <cell r="B1249" t="str">
            <v xml:space="preserve">ספטמבר 2013 </v>
          </cell>
          <cell r="D1249" t="str">
            <v xml:space="preserve">עמלות קניה ומכירה </v>
          </cell>
          <cell r="O1249">
            <v>125.23</v>
          </cell>
        </row>
        <row r="1250">
          <cell r="A1250" t="str">
            <v>הדסה</v>
          </cell>
          <cell r="B1250" t="str">
            <v xml:space="preserve">ספטמבר 2013 </v>
          </cell>
          <cell r="D1250" t="str">
            <v xml:space="preserve">עמלות קניה ומכירה </v>
          </cell>
          <cell r="O1250">
            <v>689.48</v>
          </cell>
        </row>
        <row r="1251">
          <cell r="A1251" t="str">
            <v>הדסה</v>
          </cell>
          <cell r="B1251" t="str">
            <v xml:space="preserve">ספטמבר 2013 </v>
          </cell>
          <cell r="D1251" t="str">
            <v xml:space="preserve">עמלות קניה ומכירה </v>
          </cell>
          <cell r="O1251">
            <v>26278.09</v>
          </cell>
        </row>
        <row r="1252">
          <cell r="A1252" t="str">
            <v>הדסה</v>
          </cell>
          <cell r="B1252" t="str">
            <v xml:space="preserve">ספטמבר 2013 </v>
          </cell>
          <cell r="D1252" t="str">
            <v xml:space="preserve">עמלות קניה ומכירה </v>
          </cell>
          <cell r="O1252">
            <v>17788.61</v>
          </cell>
        </row>
        <row r="1253">
          <cell r="A1253" t="str">
            <v>הדסה</v>
          </cell>
          <cell r="B1253" t="str">
            <v xml:space="preserve">ספטמבר 2013 </v>
          </cell>
          <cell r="D1253" t="str">
            <v xml:space="preserve">עמלות קניה ומכירה </v>
          </cell>
          <cell r="O1253">
            <v>415.5</v>
          </cell>
        </row>
        <row r="1254">
          <cell r="A1254" t="str">
            <v>הדסה</v>
          </cell>
          <cell r="B1254" t="str">
            <v xml:space="preserve">ספטמבר 2013 </v>
          </cell>
          <cell r="D1254" t="str">
            <v xml:space="preserve">עמלות קניה ומכירה </v>
          </cell>
          <cell r="O1254">
            <v>7248.09</v>
          </cell>
        </row>
        <row r="1255">
          <cell r="A1255" t="str">
            <v>הדסה</v>
          </cell>
          <cell r="B1255" t="str">
            <v xml:space="preserve">ספטמבר 2013 </v>
          </cell>
          <cell r="D1255" t="str">
            <v xml:space="preserve">עמלות קניה ומכירה </v>
          </cell>
          <cell r="O1255">
            <v>3613</v>
          </cell>
        </row>
        <row r="1256">
          <cell r="A1256" t="str">
            <v>הדסה</v>
          </cell>
          <cell r="B1256" t="str">
            <v xml:space="preserve">ספטמבר 2013 </v>
          </cell>
          <cell r="D1256" t="str">
            <v>דמי ניהול תעודות סל סחירות בחול</v>
          </cell>
          <cell r="O1256">
            <v>283992.32000000001</v>
          </cell>
        </row>
        <row r="1257">
          <cell r="A1257" t="str">
            <v>הדסה</v>
          </cell>
          <cell r="B1257" t="str">
            <v xml:space="preserve">ספטמבר 2013 </v>
          </cell>
          <cell r="D1257" t="str">
            <v>דמי ניהול קרנות נאמנות סחירות בחול</v>
          </cell>
          <cell r="O1257">
            <v>698743.7</v>
          </cell>
        </row>
        <row r="1258">
          <cell r="A1258" t="str">
            <v>הדסה</v>
          </cell>
          <cell r="B1258" t="str">
            <v xml:space="preserve">ספטמבר 2013 </v>
          </cell>
          <cell r="D1258" t="str">
            <v>דמי ניהול קרנות נאמנות לא סחירות בחול</v>
          </cell>
          <cell r="O1258">
            <v>47858.87</v>
          </cell>
        </row>
        <row r="1259">
          <cell r="A1259" t="str">
            <v>הדסה</v>
          </cell>
          <cell r="B1259" t="str">
            <v xml:space="preserve">ספטמבר 2013 </v>
          </cell>
          <cell r="D1259" t="str">
            <v xml:space="preserve">הוצאות נלוות </v>
          </cell>
          <cell r="O1259">
            <v>3</v>
          </cell>
        </row>
        <row r="1260">
          <cell r="A1260" t="str">
            <v>הדסה</v>
          </cell>
          <cell r="B1260" t="str">
            <v xml:space="preserve">ספטמבר 2013 </v>
          </cell>
          <cell r="D1260" t="str">
            <v xml:space="preserve">הוצאות נלוות </v>
          </cell>
          <cell r="O1260">
            <v>636.67999999999995</v>
          </cell>
        </row>
        <row r="1261">
          <cell r="A1261" t="str">
            <v>הדסה</v>
          </cell>
          <cell r="B1261" t="str">
            <v xml:space="preserve">ספטמבר 2013 </v>
          </cell>
          <cell r="D1261" t="str">
            <v xml:space="preserve">הוצאות נלוות </v>
          </cell>
          <cell r="O1261">
            <v>96.73</v>
          </cell>
        </row>
        <row r="1262">
          <cell r="A1262" t="str">
            <v>הדסה</v>
          </cell>
          <cell r="B1262" t="str">
            <v xml:space="preserve">ספטמבר 2013 </v>
          </cell>
          <cell r="D1262" t="str">
            <v xml:space="preserve">הוצאות נלוות </v>
          </cell>
          <cell r="O1262">
            <v>299.89999999999998</v>
          </cell>
        </row>
        <row r="1263">
          <cell r="A1263" t="str">
            <v>הדסה</v>
          </cell>
          <cell r="B1263" t="str">
            <v xml:space="preserve">ספטמבר 2013 </v>
          </cell>
          <cell r="D1263" t="str">
            <v xml:space="preserve">דמי משמורת </v>
          </cell>
          <cell r="O1263">
            <v>42119.26</v>
          </cell>
        </row>
        <row r="1264">
          <cell r="A1264" t="str">
            <v>הדסה</v>
          </cell>
          <cell r="B1264" t="str">
            <v xml:space="preserve">ספטמבר 2013 </v>
          </cell>
          <cell r="D1264" t="str">
            <v xml:space="preserve">דמי משמורת </v>
          </cell>
          <cell r="O1264">
            <v>27.53</v>
          </cell>
        </row>
        <row r="1265">
          <cell r="A1265" t="str">
            <v>קרן פרמיה</v>
          </cell>
          <cell r="B1265" t="str">
            <v xml:space="preserve">ספטמבר 2013 </v>
          </cell>
          <cell r="D1265" t="str">
            <v xml:space="preserve">הוצאות נלוות </v>
          </cell>
          <cell r="O1265">
            <v>60.91</v>
          </cell>
        </row>
        <row r="1266">
          <cell r="A1266" t="str">
            <v>קרן פרמיה</v>
          </cell>
          <cell r="B1266" t="str">
            <v xml:space="preserve">ספטמבר 2013 </v>
          </cell>
          <cell r="D1266" t="str">
            <v xml:space="preserve">עמלות קניה ומכירה </v>
          </cell>
          <cell r="O1266">
            <v>760.31</v>
          </cell>
        </row>
        <row r="1267">
          <cell r="A1267" t="str">
            <v>קרן פרמיה</v>
          </cell>
          <cell r="B1267" t="str">
            <v xml:space="preserve">ספטמבר 2013 </v>
          </cell>
          <cell r="D1267" t="str">
            <v xml:space="preserve">עמלות קניה ומכירה </v>
          </cell>
          <cell r="O1267">
            <v>1798.72</v>
          </cell>
        </row>
        <row r="1268">
          <cell r="A1268" t="str">
            <v>קרן פרמיה</v>
          </cell>
          <cell r="B1268" t="str">
            <v xml:space="preserve">ספטמבר 2013 </v>
          </cell>
          <cell r="D1268" t="str">
            <v xml:space="preserve">עמלות קניה ומכירה </v>
          </cell>
          <cell r="O1268">
            <v>1894.81</v>
          </cell>
        </row>
        <row r="1269">
          <cell r="A1269" t="str">
            <v>קרן פרמיה</v>
          </cell>
          <cell r="B1269" t="str">
            <v xml:space="preserve">ספטמבר 2013 </v>
          </cell>
          <cell r="D1269" t="str">
            <v xml:space="preserve">עמלות קניה ומכירה </v>
          </cell>
          <cell r="O1269">
            <v>5.33</v>
          </cell>
        </row>
        <row r="1270">
          <cell r="A1270" t="str">
            <v>קרן פרמיה</v>
          </cell>
          <cell r="B1270" t="str">
            <v xml:space="preserve">ספטמבר 2013 </v>
          </cell>
          <cell r="D1270" t="str">
            <v xml:space="preserve">עמלות קניה ומכירה </v>
          </cell>
          <cell r="O1270">
            <v>342.08</v>
          </cell>
        </row>
        <row r="1271">
          <cell r="A1271" t="str">
            <v>קרן פרמיה</v>
          </cell>
          <cell r="B1271" t="str">
            <v xml:space="preserve">ספטמבר 2013 </v>
          </cell>
          <cell r="D1271" t="str">
            <v xml:space="preserve">עמלות קניה ומכירה </v>
          </cell>
          <cell r="O1271">
            <v>415.22</v>
          </cell>
        </row>
        <row r="1272">
          <cell r="A1272" t="str">
            <v>קרן פרמיה</v>
          </cell>
          <cell r="B1272" t="str">
            <v xml:space="preserve">ספטמבר 2013 </v>
          </cell>
          <cell r="D1272" t="str">
            <v xml:space="preserve">עמלות קניה ומכירה </v>
          </cell>
          <cell r="O1272">
            <v>761.11</v>
          </cell>
        </row>
        <row r="1273">
          <cell r="A1273" t="str">
            <v>קרן פרמיה</v>
          </cell>
          <cell r="B1273" t="str">
            <v xml:space="preserve">ספטמבר 2013 </v>
          </cell>
          <cell r="D1273" t="str">
            <v xml:space="preserve">עמלות קניה ומכירה </v>
          </cell>
          <cell r="O1273">
            <v>62.84</v>
          </cell>
        </row>
        <row r="1274">
          <cell r="A1274" t="str">
            <v>קרן פרמיה</v>
          </cell>
          <cell r="B1274" t="str">
            <v xml:space="preserve">ספטמבר 2013 </v>
          </cell>
          <cell r="D1274" t="str">
            <v xml:space="preserve">עמלות קניה ומכירה </v>
          </cell>
          <cell r="O1274">
            <v>220.51</v>
          </cell>
        </row>
        <row r="1275">
          <cell r="A1275" t="str">
            <v>קרן פרמיה</v>
          </cell>
          <cell r="B1275" t="str">
            <v xml:space="preserve">ספטמבר 2013 </v>
          </cell>
          <cell r="D1275" t="str">
            <v xml:space="preserve">עמלות קניה ומכירה </v>
          </cell>
          <cell r="O1275">
            <v>104.76</v>
          </cell>
        </row>
        <row r="1276">
          <cell r="A1276" t="str">
            <v>קרן פרמיה</v>
          </cell>
          <cell r="B1276" t="str">
            <v xml:space="preserve">ספטמבר 2013 </v>
          </cell>
          <cell r="D1276" t="str">
            <v xml:space="preserve">עמלות קניה ומכירה </v>
          </cell>
          <cell r="O1276">
            <v>3773.3</v>
          </cell>
        </row>
        <row r="1277">
          <cell r="A1277" t="str">
            <v>קרן פרמיה</v>
          </cell>
          <cell r="B1277" t="str">
            <v xml:space="preserve">ספטמבר 2013 </v>
          </cell>
          <cell r="D1277" t="str">
            <v xml:space="preserve">עמלות קניה ומכירה </v>
          </cell>
          <cell r="O1277">
            <v>2778.7</v>
          </cell>
        </row>
        <row r="1278">
          <cell r="A1278" t="str">
            <v>קרן פרמיה</v>
          </cell>
          <cell r="B1278" t="str">
            <v xml:space="preserve">ספטמבר 2013 </v>
          </cell>
          <cell r="D1278" t="str">
            <v xml:space="preserve">עמלות קניה ומכירה </v>
          </cell>
          <cell r="O1278">
            <v>138.5</v>
          </cell>
        </row>
        <row r="1279">
          <cell r="A1279" t="str">
            <v>קרן פרמיה</v>
          </cell>
          <cell r="B1279" t="str">
            <v xml:space="preserve">ספטמבר 2013 </v>
          </cell>
          <cell r="D1279" t="str">
            <v xml:space="preserve">עמלות קניה ומכירה </v>
          </cell>
          <cell r="O1279">
            <v>628</v>
          </cell>
        </row>
        <row r="1280">
          <cell r="A1280" t="str">
            <v>קרן פרמיה</v>
          </cell>
          <cell r="B1280" t="str">
            <v xml:space="preserve">ספטמבר 2013 </v>
          </cell>
          <cell r="D1280" t="str">
            <v>דמי ניהול תעודות סל סחירות בחול</v>
          </cell>
          <cell r="O1280">
            <v>41826.769999999997</v>
          </cell>
        </row>
        <row r="1281">
          <cell r="A1281" t="str">
            <v>קרן פרמיה</v>
          </cell>
          <cell r="B1281" t="str">
            <v xml:space="preserve">ספטמבר 2013 </v>
          </cell>
          <cell r="D1281" t="str">
            <v>דמי ניהול קרנות נאמנות סחירות בחול</v>
          </cell>
          <cell r="O1281">
            <v>117068.54</v>
          </cell>
        </row>
        <row r="1282">
          <cell r="A1282" t="str">
            <v>קרן פרמיה</v>
          </cell>
          <cell r="B1282" t="str">
            <v xml:space="preserve">ספטמבר 2013 </v>
          </cell>
          <cell r="D1282" t="str">
            <v>דמי ניהול קרנות נאמנות לא סחירות בחול</v>
          </cell>
          <cell r="O1282">
            <v>9807.42</v>
          </cell>
        </row>
        <row r="1283">
          <cell r="A1283" t="str">
            <v>קרן פרמיה</v>
          </cell>
          <cell r="B1283" t="str">
            <v xml:space="preserve">ספטמבר 2013 </v>
          </cell>
          <cell r="D1283" t="str">
            <v xml:space="preserve">הוצאות נלוות </v>
          </cell>
          <cell r="O1283">
            <v>1</v>
          </cell>
        </row>
        <row r="1284">
          <cell r="A1284" t="str">
            <v>קרן פרמיה</v>
          </cell>
          <cell r="B1284" t="str">
            <v xml:space="preserve">ספטמבר 2013 </v>
          </cell>
          <cell r="D1284" t="str">
            <v xml:space="preserve">הוצאות נלוות </v>
          </cell>
          <cell r="O1284">
            <v>105.19</v>
          </cell>
        </row>
        <row r="1285">
          <cell r="A1285" t="str">
            <v>קרן פרמיה</v>
          </cell>
          <cell r="B1285" t="str">
            <v xml:space="preserve">ספטמבר 2013 </v>
          </cell>
          <cell r="D1285" t="str">
            <v xml:space="preserve">דמי משמורת </v>
          </cell>
          <cell r="O1285">
            <v>15353.7</v>
          </cell>
        </row>
        <row r="1286">
          <cell r="A1286" t="str">
            <v>קרן פרמיה</v>
          </cell>
          <cell r="B1286" t="str">
            <v xml:space="preserve">ספטמבר 2013 </v>
          </cell>
          <cell r="D1286" t="str">
            <v xml:space="preserve">דמי משמורת </v>
          </cell>
          <cell r="O1286">
            <v>1.19</v>
          </cell>
        </row>
        <row r="1287">
          <cell r="A1287">
            <v>0</v>
          </cell>
          <cell r="B1287">
            <v>0</v>
          </cell>
          <cell r="D1287">
            <v>0</v>
          </cell>
          <cell r="O1287">
            <v>0</v>
          </cell>
        </row>
        <row r="1288">
          <cell r="A1288" t="str">
            <v>מבטחים</v>
          </cell>
          <cell r="B1288" t="str">
            <v>דצמבר 2013</v>
          </cell>
          <cell r="D1288" t="str">
            <v xml:space="preserve">הוצאות נדלן </v>
          </cell>
          <cell r="O1288">
            <v>125671</v>
          </cell>
        </row>
        <row r="1289">
          <cell r="A1289" t="str">
            <v>מבטחים</v>
          </cell>
          <cell r="B1289" t="str">
            <v>דצמבר 2013</v>
          </cell>
          <cell r="D1289" t="str">
            <v xml:space="preserve">הוצאות נדלן </v>
          </cell>
          <cell r="O1289">
            <v>127663</v>
          </cell>
        </row>
        <row r="1290">
          <cell r="A1290" t="str">
            <v>מקפת</v>
          </cell>
          <cell r="B1290" t="str">
            <v>דצמבר 2013</v>
          </cell>
          <cell r="D1290" t="str">
            <v xml:space="preserve">הוצאות נדלן </v>
          </cell>
          <cell r="O1290">
            <v>41890</v>
          </cell>
        </row>
        <row r="1291">
          <cell r="A1291" t="str">
            <v>מקפת</v>
          </cell>
          <cell r="B1291" t="str">
            <v>דצמבר 2013</v>
          </cell>
          <cell r="D1291" t="str">
            <v xml:space="preserve">הוצאות נדלן </v>
          </cell>
          <cell r="O1291">
            <v>42554</v>
          </cell>
        </row>
        <row r="1292">
          <cell r="A1292" t="str">
            <v>מבטחים</v>
          </cell>
          <cell r="B1292" t="str">
            <v>דצמבר 2013</v>
          </cell>
          <cell r="D1292" t="str">
            <v xml:space="preserve">הוצאות נדלן </v>
          </cell>
          <cell r="O1292">
            <v>7281.88</v>
          </cell>
        </row>
        <row r="1293">
          <cell r="A1293" t="str">
            <v>מבטחים</v>
          </cell>
          <cell r="B1293" t="str">
            <v>דצמבר 2013</v>
          </cell>
          <cell r="D1293" t="str">
            <v xml:space="preserve">הוצאות נדלן </v>
          </cell>
          <cell r="O1293">
            <v>6030.6</v>
          </cell>
        </row>
        <row r="1294">
          <cell r="A1294" t="str">
            <v>מבטחים</v>
          </cell>
          <cell r="B1294" t="str">
            <v>דצמבר 2013</v>
          </cell>
          <cell r="D1294" t="str">
            <v xml:space="preserve">הוצאות נדלן </v>
          </cell>
          <cell r="O1294">
            <v>396896.94</v>
          </cell>
        </row>
        <row r="1295">
          <cell r="A1295" t="str">
            <v>מבטחים</v>
          </cell>
          <cell r="B1295" t="str">
            <v>דצמבר 2013</v>
          </cell>
          <cell r="D1295" t="str">
            <v xml:space="preserve">עמלות קניה ומכירה </v>
          </cell>
          <cell r="O1295">
            <v>1515.06</v>
          </cell>
        </row>
        <row r="1296">
          <cell r="A1296" t="str">
            <v>מבטחים</v>
          </cell>
          <cell r="B1296" t="str">
            <v>דצמבר 2013</v>
          </cell>
          <cell r="D1296" t="str">
            <v xml:space="preserve">הוצאות נלוות </v>
          </cell>
          <cell r="O1296">
            <v>1321.87</v>
          </cell>
        </row>
        <row r="1297">
          <cell r="A1297" t="str">
            <v>מבטחים</v>
          </cell>
          <cell r="B1297" t="str">
            <v>דצמבר 2013</v>
          </cell>
          <cell r="D1297" t="str">
            <v xml:space="preserve">עמלות קניה ומכירה </v>
          </cell>
          <cell r="O1297">
            <v>159710.26999999999</v>
          </cell>
        </row>
        <row r="1298">
          <cell r="A1298" t="str">
            <v>מבטחים</v>
          </cell>
          <cell r="B1298" t="str">
            <v>דצמבר 2013</v>
          </cell>
          <cell r="D1298" t="str">
            <v xml:space="preserve">עמלות קניה ומכירה </v>
          </cell>
          <cell r="O1298">
            <v>248579.3</v>
          </cell>
        </row>
        <row r="1299">
          <cell r="A1299" t="str">
            <v>מבטחים</v>
          </cell>
          <cell r="B1299" t="str">
            <v>דצמבר 2013</v>
          </cell>
          <cell r="D1299" t="str">
            <v xml:space="preserve">עמלות קניה ומכירה </v>
          </cell>
          <cell r="O1299">
            <v>183153.15</v>
          </cell>
        </row>
        <row r="1300">
          <cell r="A1300" t="str">
            <v>מבטחים</v>
          </cell>
          <cell r="B1300" t="str">
            <v>דצמבר 2013</v>
          </cell>
          <cell r="D1300" t="str">
            <v xml:space="preserve">עמלות קניה ומכירה </v>
          </cell>
          <cell r="O1300">
            <v>8479.0499999999993</v>
          </cell>
        </row>
        <row r="1301">
          <cell r="A1301" t="str">
            <v>מבטחים</v>
          </cell>
          <cell r="B1301" t="str">
            <v>דצמבר 2013</v>
          </cell>
          <cell r="D1301" t="str">
            <v xml:space="preserve">עמלות קניה ומכירה </v>
          </cell>
          <cell r="O1301">
            <v>469.67</v>
          </cell>
        </row>
        <row r="1302">
          <cell r="A1302" t="str">
            <v>מבטחים</v>
          </cell>
          <cell r="B1302" t="str">
            <v>דצמבר 2013</v>
          </cell>
          <cell r="D1302" t="str">
            <v xml:space="preserve">עמלות קניה ומכירה </v>
          </cell>
          <cell r="O1302">
            <v>134861.73000000001</v>
          </cell>
        </row>
        <row r="1303">
          <cell r="A1303" t="str">
            <v>מבטחים</v>
          </cell>
          <cell r="B1303" t="str">
            <v>דצמבר 2013</v>
          </cell>
          <cell r="D1303" t="str">
            <v xml:space="preserve">עמלות קניה ומכירה </v>
          </cell>
          <cell r="O1303">
            <v>25909.14</v>
          </cell>
        </row>
        <row r="1304">
          <cell r="A1304" t="str">
            <v>מבטחים</v>
          </cell>
          <cell r="B1304" t="str">
            <v>דצמבר 2013</v>
          </cell>
          <cell r="D1304" t="str">
            <v xml:space="preserve">עמלות קניה ומכירה </v>
          </cell>
          <cell r="O1304">
            <v>2093.3200000000002</v>
          </cell>
        </row>
        <row r="1305">
          <cell r="A1305" t="str">
            <v>מבטחים</v>
          </cell>
          <cell r="B1305" t="str">
            <v>דצמבר 2013</v>
          </cell>
          <cell r="D1305" t="str">
            <v xml:space="preserve">עמלות קניה ומכירה </v>
          </cell>
          <cell r="O1305">
            <v>255639.92</v>
          </cell>
        </row>
        <row r="1306">
          <cell r="A1306" t="str">
            <v>מבטחים</v>
          </cell>
          <cell r="B1306" t="str">
            <v>דצמבר 2013</v>
          </cell>
          <cell r="D1306" t="str">
            <v xml:space="preserve">עמלות קניה ומכירה </v>
          </cell>
          <cell r="O1306">
            <v>264865.69</v>
          </cell>
        </row>
        <row r="1307">
          <cell r="A1307" t="str">
            <v>מבטחים</v>
          </cell>
          <cell r="B1307" t="str">
            <v>דצמבר 2013</v>
          </cell>
          <cell r="D1307" t="str">
            <v xml:space="preserve">עמלות קניה ומכירה </v>
          </cell>
          <cell r="O1307">
            <v>36288.75</v>
          </cell>
        </row>
        <row r="1308">
          <cell r="A1308" t="str">
            <v>מבטחים</v>
          </cell>
          <cell r="B1308" t="str">
            <v>דצמבר 2013</v>
          </cell>
          <cell r="D1308" t="str">
            <v xml:space="preserve">עמלות קניה ומכירה </v>
          </cell>
          <cell r="O1308">
            <v>56442.559999999998</v>
          </cell>
        </row>
        <row r="1309">
          <cell r="A1309" t="str">
            <v>מבטחים</v>
          </cell>
          <cell r="B1309" t="str">
            <v>דצמבר 2013</v>
          </cell>
          <cell r="D1309" t="str">
            <v xml:space="preserve">עמלות קניה ומכירה </v>
          </cell>
          <cell r="O1309">
            <v>30618.240000000002</v>
          </cell>
        </row>
        <row r="1310">
          <cell r="A1310" t="str">
            <v>מבטחים</v>
          </cell>
          <cell r="B1310" t="str">
            <v>דצמבר 2013</v>
          </cell>
          <cell r="D1310" t="str">
            <v xml:space="preserve">עמלות קניה ומכירה </v>
          </cell>
          <cell r="O1310">
            <v>1991783.42</v>
          </cell>
        </row>
        <row r="1311">
          <cell r="A1311" t="str">
            <v>מבטחים</v>
          </cell>
          <cell r="B1311" t="str">
            <v>דצמבר 2013</v>
          </cell>
          <cell r="D1311" t="str">
            <v xml:space="preserve">עמלות קניה ומכירה </v>
          </cell>
          <cell r="O1311">
            <v>2704809.48</v>
          </cell>
        </row>
        <row r="1312">
          <cell r="A1312" t="str">
            <v>מבטחים</v>
          </cell>
          <cell r="B1312" t="str">
            <v>דצמבר 2013</v>
          </cell>
          <cell r="D1312" t="str">
            <v xml:space="preserve">עמלות קניה ומכירה </v>
          </cell>
          <cell r="O1312">
            <v>143335.16</v>
          </cell>
        </row>
        <row r="1313">
          <cell r="A1313" t="str">
            <v>מבטחים</v>
          </cell>
          <cell r="B1313" t="str">
            <v>דצמבר 2013</v>
          </cell>
          <cell r="D1313" t="str">
            <v xml:space="preserve">עמלות קניה ומכירה </v>
          </cell>
          <cell r="O1313">
            <v>237489.65</v>
          </cell>
        </row>
        <row r="1314">
          <cell r="A1314" t="str">
            <v>מבטחים</v>
          </cell>
          <cell r="B1314" t="str">
            <v>דצמבר 2013</v>
          </cell>
          <cell r="D1314" t="str">
            <v xml:space="preserve">עמלות קניה ומכירה </v>
          </cell>
          <cell r="O1314">
            <v>308648</v>
          </cell>
        </row>
        <row r="1315">
          <cell r="A1315" t="str">
            <v>מבטחים</v>
          </cell>
          <cell r="B1315" t="str">
            <v>דצמבר 2013</v>
          </cell>
          <cell r="D1315" t="str">
            <v xml:space="preserve">עמלות קניה ומכירה </v>
          </cell>
          <cell r="O1315">
            <v>121.58</v>
          </cell>
        </row>
        <row r="1316">
          <cell r="A1316" t="str">
            <v>מבטחים</v>
          </cell>
          <cell r="B1316" t="str">
            <v>דצמבר 2013</v>
          </cell>
          <cell r="D1316" t="str">
            <v xml:space="preserve">עמלות קניה ומכירה </v>
          </cell>
          <cell r="O1316">
            <v>53.6</v>
          </cell>
        </row>
        <row r="1317">
          <cell r="A1317" t="str">
            <v>מבטחים</v>
          </cell>
          <cell r="B1317" t="str">
            <v>דצמבר 2013</v>
          </cell>
          <cell r="D1317" t="str">
            <v xml:space="preserve">הוצאות נלוות </v>
          </cell>
          <cell r="O1317">
            <v>2418754.4300000002</v>
          </cell>
        </row>
        <row r="1318">
          <cell r="A1318" t="str">
            <v>מבטחים</v>
          </cell>
          <cell r="B1318" t="str">
            <v>דצמבר 2013</v>
          </cell>
          <cell r="D1318" t="str">
            <v xml:space="preserve">עמלות קניה ומכירה </v>
          </cell>
          <cell r="O1318">
            <v>837819.17</v>
          </cell>
        </row>
        <row r="1319">
          <cell r="A1319" t="str">
            <v>מבטחים</v>
          </cell>
          <cell r="B1319" t="str">
            <v>דצמבר 2013</v>
          </cell>
          <cell r="D1319" t="str">
            <v xml:space="preserve">עמלות קניה ומכירה </v>
          </cell>
          <cell r="O1319">
            <v>27997.5</v>
          </cell>
        </row>
        <row r="1320">
          <cell r="A1320" t="str">
            <v>מבטחים</v>
          </cell>
          <cell r="B1320" t="str">
            <v>דצמבר 2013</v>
          </cell>
          <cell r="D1320" t="str">
            <v>דמי ניהול המילטון ליין</v>
          </cell>
          <cell r="O1320">
            <v>9197654.9800000004</v>
          </cell>
        </row>
        <row r="1321">
          <cell r="A1321" t="str">
            <v>מבטחים</v>
          </cell>
          <cell r="B1321" t="str">
            <v>דצמבר 2013</v>
          </cell>
          <cell r="D1321" t="str">
            <v xml:space="preserve">עמלות קניה ומכירה </v>
          </cell>
          <cell r="O1321">
            <v>6340.28</v>
          </cell>
        </row>
        <row r="1322">
          <cell r="A1322" t="str">
            <v>מבטחים</v>
          </cell>
          <cell r="B1322" t="str">
            <v>דצמבר 2013</v>
          </cell>
          <cell r="D1322" t="str">
            <v xml:space="preserve">עמלות קניה ומכירה </v>
          </cell>
          <cell r="O1322">
            <v>459.58</v>
          </cell>
        </row>
        <row r="1323">
          <cell r="A1323" t="str">
            <v>מבטחים</v>
          </cell>
          <cell r="B1323" t="str">
            <v>דצמבר 2013</v>
          </cell>
          <cell r="D1323" t="str">
            <v>דמי ניהול תעודות סל סחירות בחול</v>
          </cell>
          <cell r="O1323">
            <v>13017878.890000001</v>
          </cell>
        </row>
        <row r="1324">
          <cell r="A1324" t="str">
            <v>מבטחים</v>
          </cell>
          <cell r="B1324" t="str">
            <v>דצמבר 2013</v>
          </cell>
          <cell r="D1324" t="str">
            <v>דמי ניהול קרנות נאמנות סחירות בחול</v>
          </cell>
          <cell r="O1324">
            <v>29448497.640000001</v>
          </cell>
        </row>
        <row r="1325">
          <cell r="A1325" t="str">
            <v>מבטחים</v>
          </cell>
          <cell r="B1325" t="str">
            <v>דצמבר 2013</v>
          </cell>
          <cell r="D1325" t="str">
            <v>דמי ניהול קרנות השקעה  לא סחירות בחול</v>
          </cell>
          <cell r="O1325">
            <v>16315404</v>
          </cell>
        </row>
        <row r="1326">
          <cell r="A1326" t="str">
            <v>מבטחים</v>
          </cell>
          <cell r="B1326" t="str">
            <v>דצמבר 2013</v>
          </cell>
          <cell r="D1326" t="str">
            <v>דמי ניהול קרנות נאמנות לא סחירות בחול</v>
          </cell>
          <cell r="O1326">
            <v>2690746.07</v>
          </cell>
        </row>
        <row r="1327">
          <cell r="A1327" t="str">
            <v>מבטחים</v>
          </cell>
          <cell r="B1327" t="str">
            <v>דצמבר 2013</v>
          </cell>
          <cell r="D1327" t="str">
            <v xml:space="preserve">הוצאות נלוות </v>
          </cell>
          <cell r="O1327">
            <v>244</v>
          </cell>
        </row>
        <row r="1328">
          <cell r="A1328" t="str">
            <v>מבטחים</v>
          </cell>
          <cell r="B1328" t="str">
            <v>דצמבר 2013</v>
          </cell>
          <cell r="D1328" t="str">
            <v xml:space="preserve">הוצאות נלוות </v>
          </cell>
          <cell r="O1328">
            <v>5310</v>
          </cell>
        </row>
        <row r="1329">
          <cell r="A1329" t="str">
            <v>מבטחים</v>
          </cell>
          <cell r="B1329" t="str">
            <v>דצמבר 2013</v>
          </cell>
          <cell r="D1329" t="str">
            <v xml:space="preserve">הוצאות נלוות </v>
          </cell>
          <cell r="O1329">
            <v>32365.040000000001</v>
          </cell>
        </row>
        <row r="1330">
          <cell r="A1330" t="str">
            <v>מבטחים</v>
          </cell>
          <cell r="B1330" t="str">
            <v>דצמבר 2013</v>
          </cell>
          <cell r="D1330" t="str">
            <v xml:space="preserve">הוצאות נלוות </v>
          </cell>
          <cell r="O1330">
            <v>28871.55</v>
          </cell>
        </row>
        <row r="1331">
          <cell r="A1331" t="str">
            <v>מבטחים</v>
          </cell>
          <cell r="B1331" t="str">
            <v>דצמבר 2013</v>
          </cell>
          <cell r="D1331" t="str">
            <v xml:space="preserve">הוצאות נלוות </v>
          </cell>
          <cell r="O1331">
            <v>5517.3</v>
          </cell>
        </row>
        <row r="1332">
          <cell r="A1332" t="str">
            <v>מבטחים</v>
          </cell>
          <cell r="B1332" t="str">
            <v>דצמבר 2013</v>
          </cell>
          <cell r="D1332" t="str">
            <v xml:space="preserve">הוצאות נלוות </v>
          </cell>
          <cell r="O1332">
            <v>22125</v>
          </cell>
        </row>
        <row r="1333">
          <cell r="A1333" t="str">
            <v>מבטחים</v>
          </cell>
          <cell r="B1333" t="str">
            <v>דצמבר 2013</v>
          </cell>
          <cell r="D1333" t="str">
            <v xml:space="preserve">הוצאות נלוות </v>
          </cell>
          <cell r="O1333">
            <v>-12945</v>
          </cell>
        </row>
        <row r="1334">
          <cell r="A1334" t="str">
            <v>מבטחים</v>
          </cell>
          <cell r="B1334" t="str">
            <v>דצמבר 2013</v>
          </cell>
          <cell r="D1334" t="str">
            <v xml:space="preserve">הוצאות נלוות </v>
          </cell>
          <cell r="O1334">
            <v>15386</v>
          </cell>
        </row>
        <row r="1335">
          <cell r="A1335" t="str">
            <v>מבטחים</v>
          </cell>
          <cell r="B1335" t="str">
            <v>דצמבר 2013</v>
          </cell>
          <cell r="D1335" t="str">
            <v xml:space="preserve">הוצאות נלוות </v>
          </cell>
          <cell r="O1335">
            <v>2106</v>
          </cell>
        </row>
        <row r="1336">
          <cell r="A1336" t="str">
            <v>מבטחים</v>
          </cell>
          <cell r="B1336" t="str">
            <v>דצמבר 2013</v>
          </cell>
          <cell r="D1336" t="str">
            <v xml:space="preserve">הוצאות נלוות </v>
          </cell>
          <cell r="O1336">
            <v>115396.1</v>
          </cell>
        </row>
        <row r="1337">
          <cell r="A1337" t="str">
            <v>מבטחים</v>
          </cell>
          <cell r="B1337" t="str">
            <v>דצמבר 2013</v>
          </cell>
          <cell r="D1337" t="str">
            <v xml:space="preserve">דמי משמורת </v>
          </cell>
          <cell r="O1337">
            <v>705000.86</v>
          </cell>
        </row>
        <row r="1338">
          <cell r="A1338" t="str">
            <v>מבטחים</v>
          </cell>
          <cell r="B1338" t="str">
            <v>דצמבר 2013</v>
          </cell>
          <cell r="D1338" t="str">
            <v xml:space="preserve">דמי משמורת </v>
          </cell>
          <cell r="O1338">
            <v>48985.82</v>
          </cell>
        </row>
        <row r="1339">
          <cell r="A1339" t="str">
            <v>קגמ</v>
          </cell>
          <cell r="B1339" t="str">
            <v>דצמבר 2013</v>
          </cell>
          <cell r="D1339" t="str">
            <v xml:space="preserve">עמלות קניה ומכירה </v>
          </cell>
          <cell r="O1339">
            <v>240.27</v>
          </cell>
        </row>
        <row r="1340">
          <cell r="A1340" t="str">
            <v>קגמ</v>
          </cell>
          <cell r="B1340" t="str">
            <v>דצמבר 2013</v>
          </cell>
          <cell r="D1340" t="str">
            <v xml:space="preserve">הוצאות נלוות </v>
          </cell>
          <cell r="O1340">
            <v>530.96</v>
          </cell>
        </row>
        <row r="1341">
          <cell r="A1341" t="str">
            <v>קגמ</v>
          </cell>
          <cell r="B1341" t="str">
            <v>דצמבר 2013</v>
          </cell>
          <cell r="D1341" t="str">
            <v xml:space="preserve">עמלות קניה ומכירה </v>
          </cell>
          <cell r="O1341">
            <v>324.10000000000002</v>
          </cell>
        </row>
        <row r="1342">
          <cell r="A1342" t="str">
            <v>קגמ</v>
          </cell>
          <cell r="B1342" t="str">
            <v>דצמבר 2013</v>
          </cell>
          <cell r="D1342" t="str">
            <v xml:space="preserve">עמלות קניה ומכירה </v>
          </cell>
          <cell r="O1342">
            <v>17486.96</v>
          </cell>
        </row>
        <row r="1343">
          <cell r="A1343" t="str">
            <v>קגמ</v>
          </cell>
          <cell r="B1343" t="str">
            <v>דצמבר 2013</v>
          </cell>
          <cell r="D1343" t="str">
            <v xml:space="preserve">עמלות קניה ומכירה </v>
          </cell>
          <cell r="O1343">
            <v>11468.42</v>
          </cell>
        </row>
        <row r="1344">
          <cell r="A1344" t="str">
            <v>קגמ</v>
          </cell>
          <cell r="B1344" t="str">
            <v>דצמבר 2013</v>
          </cell>
          <cell r="D1344" t="str">
            <v xml:space="preserve">עמלות קניה ומכירה </v>
          </cell>
          <cell r="O1344">
            <v>666.07</v>
          </cell>
        </row>
        <row r="1345">
          <cell r="A1345" t="str">
            <v>קגמ</v>
          </cell>
          <cell r="B1345" t="str">
            <v>דצמבר 2013</v>
          </cell>
          <cell r="D1345" t="str">
            <v xml:space="preserve">עמלות קניה ומכירה </v>
          </cell>
          <cell r="O1345">
            <v>71639.63</v>
          </cell>
        </row>
        <row r="1346">
          <cell r="A1346" t="str">
            <v>קגמ</v>
          </cell>
          <cell r="B1346" t="str">
            <v>דצמבר 2013</v>
          </cell>
          <cell r="D1346" t="str">
            <v xml:space="preserve">עמלות קניה ומכירה </v>
          </cell>
          <cell r="O1346">
            <v>75213.62</v>
          </cell>
        </row>
        <row r="1347">
          <cell r="A1347" t="str">
            <v>קגמ</v>
          </cell>
          <cell r="B1347" t="str">
            <v>דצמבר 2013</v>
          </cell>
          <cell r="D1347" t="str">
            <v xml:space="preserve">עמלות קניה ומכירה </v>
          </cell>
          <cell r="O1347">
            <v>10605.33</v>
          </cell>
        </row>
        <row r="1348">
          <cell r="A1348" t="str">
            <v>קגמ</v>
          </cell>
          <cell r="B1348" t="str">
            <v>דצמבר 2013</v>
          </cell>
          <cell r="D1348" t="str">
            <v xml:space="preserve">עמלות קניה ומכירה </v>
          </cell>
          <cell r="O1348">
            <v>13826.83</v>
          </cell>
        </row>
        <row r="1349">
          <cell r="A1349" t="str">
            <v>קגמ</v>
          </cell>
          <cell r="B1349" t="str">
            <v>דצמבר 2013</v>
          </cell>
          <cell r="D1349" t="str">
            <v xml:space="preserve">עמלות קניה ומכירה </v>
          </cell>
          <cell r="O1349">
            <v>10059.82</v>
          </cell>
        </row>
        <row r="1350">
          <cell r="A1350" t="str">
            <v>קגמ</v>
          </cell>
          <cell r="B1350" t="str">
            <v>דצמבר 2013</v>
          </cell>
          <cell r="D1350" t="str">
            <v xml:space="preserve">עמלות קניה ומכירה </v>
          </cell>
          <cell r="O1350">
            <v>577504.77</v>
          </cell>
        </row>
        <row r="1351">
          <cell r="A1351" t="str">
            <v>קגמ</v>
          </cell>
          <cell r="B1351" t="str">
            <v>דצמבר 2013</v>
          </cell>
          <cell r="D1351" t="str">
            <v xml:space="preserve">עמלות קניה ומכירה </v>
          </cell>
          <cell r="O1351">
            <v>816138.6</v>
          </cell>
        </row>
        <row r="1352">
          <cell r="A1352" t="str">
            <v>קגמ</v>
          </cell>
          <cell r="B1352" t="str">
            <v>דצמבר 2013</v>
          </cell>
          <cell r="D1352" t="str">
            <v xml:space="preserve">עמלות קניה ומכירה </v>
          </cell>
          <cell r="O1352">
            <v>21716.959999999999</v>
          </cell>
        </row>
        <row r="1353">
          <cell r="A1353" t="str">
            <v>קגמ</v>
          </cell>
          <cell r="B1353" t="str">
            <v>דצמבר 2013</v>
          </cell>
          <cell r="D1353" t="str">
            <v xml:space="preserve">עמלות קניה ומכירה </v>
          </cell>
          <cell r="O1353">
            <v>81599.92</v>
          </cell>
        </row>
        <row r="1354">
          <cell r="A1354" t="str">
            <v>קגמ</v>
          </cell>
          <cell r="B1354" t="str">
            <v>דצמבר 2013</v>
          </cell>
          <cell r="D1354" t="str">
            <v xml:space="preserve">עמלות קניה ומכירה </v>
          </cell>
          <cell r="O1354">
            <v>105815</v>
          </cell>
        </row>
        <row r="1355">
          <cell r="A1355" t="str">
            <v>קגמ</v>
          </cell>
          <cell r="B1355" t="str">
            <v>דצמבר 2013</v>
          </cell>
          <cell r="D1355" t="str">
            <v xml:space="preserve">עמלות קניה ומכירה </v>
          </cell>
          <cell r="O1355">
            <v>121.58</v>
          </cell>
        </row>
        <row r="1356">
          <cell r="A1356" t="str">
            <v>קגמ</v>
          </cell>
          <cell r="B1356" t="str">
            <v>דצמבר 2013</v>
          </cell>
          <cell r="D1356" t="str">
            <v xml:space="preserve">עמלות קניה ומכירה </v>
          </cell>
          <cell r="O1356">
            <v>53.6</v>
          </cell>
        </row>
        <row r="1357">
          <cell r="A1357" t="str">
            <v>קגמ</v>
          </cell>
          <cell r="B1357" t="str">
            <v>דצמבר 2013</v>
          </cell>
          <cell r="D1357" t="str">
            <v xml:space="preserve">הוצאות נלוות </v>
          </cell>
          <cell r="O1357">
            <v>832604.95</v>
          </cell>
        </row>
        <row r="1358">
          <cell r="A1358" t="str">
            <v>קגמ</v>
          </cell>
          <cell r="B1358" t="str">
            <v>דצמבר 2013</v>
          </cell>
          <cell r="D1358" t="str">
            <v xml:space="preserve">עמלות קניה ומכירה </v>
          </cell>
          <cell r="O1358">
            <v>280452.27</v>
          </cell>
        </row>
        <row r="1359">
          <cell r="A1359" t="str">
            <v>קגמ</v>
          </cell>
          <cell r="B1359" t="str">
            <v>דצמבר 2013</v>
          </cell>
          <cell r="D1359" t="str">
            <v>דמי ניהול המילטון ליין</v>
          </cell>
          <cell r="O1359">
            <v>2263370.0099999998</v>
          </cell>
        </row>
        <row r="1360">
          <cell r="A1360" t="str">
            <v>קגמ</v>
          </cell>
          <cell r="B1360" t="str">
            <v>דצמבר 2013</v>
          </cell>
          <cell r="D1360" t="str">
            <v>דמי ניהול תעודות סל סחירות בחול</v>
          </cell>
          <cell r="O1360">
            <v>4415998.82</v>
          </cell>
        </row>
        <row r="1361">
          <cell r="A1361" t="str">
            <v>קגמ</v>
          </cell>
          <cell r="B1361" t="str">
            <v>דצמבר 2013</v>
          </cell>
          <cell r="D1361" t="str">
            <v>דמי ניהול קרנות נאמנות סחירות בחול</v>
          </cell>
          <cell r="O1361">
            <v>10108327.960000001</v>
          </cell>
        </row>
        <row r="1362">
          <cell r="A1362" t="str">
            <v>קגמ</v>
          </cell>
          <cell r="B1362" t="str">
            <v>דצמבר 2013</v>
          </cell>
          <cell r="D1362" t="str">
            <v>דמי ניהול קרנות השקעה  לא סחירות בחול</v>
          </cell>
          <cell r="O1362">
            <v>6085929</v>
          </cell>
        </row>
        <row r="1363">
          <cell r="A1363" t="str">
            <v>קגמ</v>
          </cell>
          <cell r="B1363" t="str">
            <v>דצמבר 2013</v>
          </cell>
          <cell r="D1363" t="str">
            <v>דמי ניהול קרנות נאמנות לא סחירות בחול</v>
          </cell>
          <cell r="O1363">
            <v>857702.41</v>
          </cell>
        </row>
        <row r="1364">
          <cell r="A1364" t="str">
            <v>קגמ</v>
          </cell>
          <cell r="B1364" t="str">
            <v>דצמבר 2013</v>
          </cell>
          <cell r="D1364" t="str">
            <v xml:space="preserve">הוצאות נלוות </v>
          </cell>
          <cell r="O1364">
            <v>50</v>
          </cell>
        </row>
        <row r="1365">
          <cell r="A1365" t="str">
            <v>קגמ</v>
          </cell>
          <cell r="B1365" t="str">
            <v>דצמבר 2013</v>
          </cell>
          <cell r="D1365" t="str">
            <v xml:space="preserve">הוצאות נלוות </v>
          </cell>
          <cell r="O1365">
            <v>9930.93</v>
          </cell>
        </row>
        <row r="1366">
          <cell r="A1366" t="str">
            <v>קגמ</v>
          </cell>
          <cell r="B1366" t="str">
            <v>דצמבר 2013</v>
          </cell>
          <cell r="D1366" t="str">
            <v xml:space="preserve">הוצאות נלוות </v>
          </cell>
          <cell r="O1366">
            <v>10229.32</v>
          </cell>
        </row>
        <row r="1367">
          <cell r="A1367" t="str">
            <v>קגמ</v>
          </cell>
          <cell r="B1367" t="str">
            <v>דצמבר 2013</v>
          </cell>
          <cell r="D1367" t="str">
            <v xml:space="preserve">הוצאות נלוות </v>
          </cell>
          <cell r="O1367">
            <v>1869.21</v>
          </cell>
        </row>
        <row r="1368">
          <cell r="A1368" t="str">
            <v>קגמ</v>
          </cell>
          <cell r="B1368" t="str">
            <v>דצמבר 2013</v>
          </cell>
          <cell r="D1368" t="str">
            <v xml:space="preserve">הוצאות נלוות </v>
          </cell>
          <cell r="O1368">
            <v>1475</v>
          </cell>
        </row>
        <row r="1369">
          <cell r="A1369" t="str">
            <v>קגמ</v>
          </cell>
          <cell r="B1369" t="str">
            <v>דצמבר 2013</v>
          </cell>
          <cell r="D1369" t="str">
            <v xml:space="preserve">הוצאות נלוות </v>
          </cell>
          <cell r="O1369">
            <v>-3259</v>
          </cell>
        </row>
        <row r="1370">
          <cell r="A1370" t="str">
            <v>קגמ</v>
          </cell>
          <cell r="B1370" t="str">
            <v>דצמבר 2013</v>
          </cell>
          <cell r="D1370" t="str">
            <v xml:space="preserve">הוצאות נלוות </v>
          </cell>
          <cell r="O1370">
            <v>1184</v>
          </cell>
        </row>
        <row r="1371">
          <cell r="A1371" t="str">
            <v>קגמ</v>
          </cell>
          <cell r="B1371" t="str">
            <v>דצמבר 2013</v>
          </cell>
          <cell r="D1371" t="str">
            <v xml:space="preserve">הוצאות נלוות </v>
          </cell>
          <cell r="O1371">
            <v>702</v>
          </cell>
        </row>
        <row r="1372">
          <cell r="A1372" t="str">
            <v>קגמ</v>
          </cell>
          <cell r="B1372" t="str">
            <v>דצמבר 2013</v>
          </cell>
          <cell r="D1372" t="str">
            <v xml:space="preserve">הוצאות נלוות </v>
          </cell>
          <cell r="O1372">
            <v>7469.57</v>
          </cell>
        </row>
        <row r="1373">
          <cell r="A1373" t="str">
            <v>קגמ</v>
          </cell>
          <cell r="B1373" t="str">
            <v>דצמבר 2013</v>
          </cell>
          <cell r="D1373" t="str">
            <v xml:space="preserve">דמי משמורת </v>
          </cell>
          <cell r="O1373">
            <v>612135.21</v>
          </cell>
        </row>
        <row r="1374">
          <cell r="A1374" t="str">
            <v>קגמ</v>
          </cell>
          <cell r="B1374" t="str">
            <v>דצמבר 2013</v>
          </cell>
          <cell r="D1374" t="str">
            <v xml:space="preserve">דמי משמורת </v>
          </cell>
          <cell r="O1374">
            <v>3133.8</v>
          </cell>
        </row>
        <row r="1375">
          <cell r="A1375" t="str">
            <v>מקפת</v>
          </cell>
          <cell r="B1375" t="str">
            <v>דצמבר 2013</v>
          </cell>
          <cell r="D1375" t="str">
            <v xml:space="preserve">הוצאות נדלן </v>
          </cell>
          <cell r="O1375">
            <v>50520</v>
          </cell>
        </row>
        <row r="1376">
          <cell r="A1376" t="str">
            <v>מקפת</v>
          </cell>
          <cell r="B1376" t="str">
            <v>דצמבר 2013</v>
          </cell>
          <cell r="D1376" t="str">
            <v xml:space="preserve">עמלות קניה ומכירה </v>
          </cell>
          <cell r="O1376">
            <v>274.93</v>
          </cell>
        </row>
        <row r="1377">
          <cell r="A1377" t="str">
            <v>מקפת</v>
          </cell>
          <cell r="B1377" t="str">
            <v>דצמבר 2013</v>
          </cell>
          <cell r="D1377" t="str">
            <v xml:space="preserve">הוצאות נלוות </v>
          </cell>
          <cell r="O1377">
            <v>1379.87</v>
          </cell>
        </row>
        <row r="1378">
          <cell r="A1378" t="str">
            <v>מקפת</v>
          </cell>
          <cell r="B1378" t="str">
            <v>דצמבר 2013</v>
          </cell>
          <cell r="D1378" t="str">
            <v xml:space="preserve">עמלות קניה ומכירה </v>
          </cell>
          <cell r="O1378">
            <v>70401.509999999995</v>
          </cell>
        </row>
        <row r="1379">
          <cell r="A1379" t="str">
            <v>מקפת</v>
          </cell>
          <cell r="B1379" t="str">
            <v>דצמבר 2013</v>
          </cell>
          <cell r="D1379" t="str">
            <v xml:space="preserve">עמלות קניה ומכירה </v>
          </cell>
          <cell r="O1379">
            <v>89182.46</v>
          </cell>
        </row>
        <row r="1380">
          <cell r="A1380" t="str">
            <v>מקפת</v>
          </cell>
          <cell r="B1380" t="str">
            <v>דצמבר 2013</v>
          </cell>
          <cell r="D1380" t="str">
            <v xml:space="preserve">עמלות קניה ומכירה </v>
          </cell>
          <cell r="O1380">
            <v>122876.79</v>
          </cell>
        </row>
        <row r="1381">
          <cell r="A1381" t="str">
            <v>מקפת</v>
          </cell>
          <cell r="B1381" t="str">
            <v>דצמבר 2013</v>
          </cell>
          <cell r="D1381" t="str">
            <v xml:space="preserve">עמלות קניה ומכירה </v>
          </cell>
          <cell r="O1381">
            <v>2570.9699999999998</v>
          </cell>
        </row>
        <row r="1382">
          <cell r="A1382" t="str">
            <v>מקפת</v>
          </cell>
          <cell r="B1382" t="str">
            <v>דצמבר 2013</v>
          </cell>
          <cell r="D1382" t="str">
            <v xml:space="preserve">עמלות קניה ומכירה </v>
          </cell>
          <cell r="O1382">
            <v>976.7</v>
          </cell>
        </row>
        <row r="1383">
          <cell r="A1383" t="str">
            <v>מקפת</v>
          </cell>
          <cell r="B1383" t="str">
            <v>דצמבר 2013</v>
          </cell>
          <cell r="D1383" t="str">
            <v xml:space="preserve">עמלות קניה ומכירה </v>
          </cell>
          <cell r="O1383">
            <v>50963.42</v>
          </cell>
        </row>
        <row r="1384">
          <cell r="A1384" t="str">
            <v>מקפת</v>
          </cell>
          <cell r="B1384" t="str">
            <v>דצמבר 2013</v>
          </cell>
          <cell r="D1384" t="str">
            <v xml:space="preserve">עמלות קניה ומכירה </v>
          </cell>
          <cell r="O1384">
            <v>115.81</v>
          </cell>
        </row>
        <row r="1385">
          <cell r="A1385" t="str">
            <v>מקפת</v>
          </cell>
          <cell r="B1385" t="str">
            <v>דצמבר 2013</v>
          </cell>
          <cell r="D1385" t="str">
            <v xml:space="preserve">עמלות קניה ומכירה </v>
          </cell>
          <cell r="O1385">
            <v>10118.42</v>
          </cell>
        </row>
        <row r="1386">
          <cell r="A1386" t="str">
            <v>מקפת</v>
          </cell>
          <cell r="B1386" t="str">
            <v>דצמבר 2013</v>
          </cell>
          <cell r="D1386" t="str">
            <v xml:space="preserve">עמלות קניה ומכירה </v>
          </cell>
          <cell r="O1386">
            <v>761.22</v>
          </cell>
        </row>
        <row r="1387">
          <cell r="A1387" t="str">
            <v>מקפת</v>
          </cell>
          <cell r="B1387" t="str">
            <v>דצמבר 2013</v>
          </cell>
          <cell r="D1387" t="str">
            <v xml:space="preserve">עמלות קניה ומכירה </v>
          </cell>
          <cell r="O1387">
            <v>79535.02</v>
          </cell>
        </row>
        <row r="1388">
          <cell r="A1388" t="str">
            <v>מקפת</v>
          </cell>
          <cell r="B1388" t="str">
            <v>דצמבר 2013</v>
          </cell>
          <cell r="D1388" t="str">
            <v xml:space="preserve">עמלות קניה ומכירה </v>
          </cell>
          <cell r="O1388">
            <v>78022.210000000006</v>
          </cell>
        </row>
        <row r="1389">
          <cell r="A1389" t="str">
            <v>מקפת</v>
          </cell>
          <cell r="B1389" t="str">
            <v>דצמבר 2013</v>
          </cell>
          <cell r="D1389" t="str">
            <v xml:space="preserve">עמלות קניה ומכירה </v>
          </cell>
          <cell r="O1389">
            <v>11160.48</v>
          </cell>
        </row>
        <row r="1390">
          <cell r="A1390" t="str">
            <v>מקפת</v>
          </cell>
          <cell r="B1390" t="str">
            <v>דצמבר 2013</v>
          </cell>
          <cell r="D1390" t="str">
            <v xml:space="preserve">עמלות קניה ומכירה </v>
          </cell>
          <cell r="O1390">
            <v>26555.67</v>
          </cell>
        </row>
        <row r="1391">
          <cell r="A1391" t="str">
            <v>מקפת</v>
          </cell>
          <cell r="B1391" t="str">
            <v>דצמבר 2013</v>
          </cell>
          <cell r="D1391" t="str">
            <v xml:space="preserve">עמלות קניה ומכירה </v>
          </cell>
          <cell r="O1391">
            <v>8680.9</v>
          </cell>
        </row>
        <row r="1392">
          <cell r="A1392" t="str">
            <v>מקפת</v>
          </cell>
          <cell r="B1392" t="str">
            <v>דצמבר 2013</v>
          </cell>
          <cell r="D1392" t="str">
            <v xml:space="preserve">עמלות קניה ומכירה </v>
          </cell>
          <cell r="O1392">
            <v>639879.79</v>
          </cell>
        </row>
        <row r="1393">
          <cell r="A1393" t="str">
            <v>מקפת</v>
          </cell>
          <cell r="B1393" t="str">
            <v>דצמבר 2013</v>
          </cell>
          <cell r="D1393" t="str">
            <v xml:space="preserve">עמלות קניה ומכירה </v>
          </cell>
          <cell r="O1393">
            <v>821416.89</v>
          </cell>
        </row>
        <row r="1394">
          <cell r="A1394" t="str">
            <v>מקפת</v>
          </cell>
          <cell r="B1394" t="str">
            <v>דצמבר 2013</v>
          </cell>
          <cell r="D1394" t="str">
            <v xml:space="preserve">עמלות קניה ומכירה </v>
          </cell>
          <cell r="O1394">
            <v>41642.239999999998</v>
          </cell>
        </row>
        <row r="1395">
          <cell r="A1395" t="str">
            <v>מקפת</v>
          </cell>
          <cell r="B1395" t="str">
            <v>דצמבר 2013</v>
          </cell>
          <cell r="D1395" t="str">
            <v xml:space="preserve">עמלות קניה ומכירה </v>
          </cell>
          <cell r="O1395">
            <v>81028.960000000006</v>
          </cell>
        </row>
        <row r="1396">
          <cell r="A1396" t="str">
            <v>מקפת</v>
          </cell>
          <cell r="B1396" t="str">
            <v>דצמבר 2013</v>
          </cell>
          <cell r="D1396" t="str">
            <v xml:space="preserve">עמלות קניה ומכירה </v>
          </cell>
          <cell r="O1396">
            <v>94200</v>
          </cell>
        </row>
        <row r="1397">
          <cell r="A1397" t="str">
            <v>מקפת</v>
          </cell>
          <cell r="B1397" t="str">
            <v>דצמבר 2013</v>
          </cell>
          <cell r="D1397" t="str">
            <v xml:space="preserve">עמלות קניה ומכירה </v>
          </cell>
          <cell r="O1397">
            <v>121.58</v>
          </cell>
        </row>
        <row r="1398">
          <cell r="A1398" t="str">
            <v>מקפת</v>
          </cell>
          <cell r="B1398" t="str">
            <v>דצמבר 2013</v>
          </cell>
          <cell r="D1398" t="str">
            <v xml:space="preserve">עמלות קניה ומכירה </v>
          </cell>
          <cell r="O1398">
            <v>53.6</v>
          </cell>
        </row>
        <row r="1399">
          <cell r="A1399" t="str">
            <v>מקפת</v>
          </cell>
          <cell r="B1399" t="str">
            <v>דצמבר 2013</v>
          </cell>
          <cell r="D1399" t="str">
            <v xml:space="preserve">הוצאות נלוות </v>
          </cell>
          <cell r="O1399">
            <v>846115.3</v>
          </cell>
        </row>
        <row r="1400">
          <cell r="A1400" t="str">
            <v>מקפת</v>
          </cell>
          <cell r="B1400" t="str">
            <v>דצמבר 2013</v>
          </cell>
          <cell r="D1400" t="str">
            <v xml:space="preserve">עמלות קניה ומכירה </v>
          </cell>
          <cell r="O1400">
            <v>280452.42</v>
          </cell>
        </row>
        <row r="1401">
          <cell r="A1401" t="str">
            <v>מקפת</v>
          </cell>
          <cell r="B1401" t="str">
            <v>דצמבר 2013</v>
          </cell>
          <cell r="D1401" t="str">
            <v xml:space="preserve">עמלות קניה ומכירה </v>
          </cell>
          <cell r="O1401">
            <v>9332.5</v>
          </cell>
        </row>
        <row r="1402">
          <cell r="A1402" t="str">
            <v>מקפת</v>
          </cell>
          <cell r="B1402" t="str">
            <v>דצמבר 2013</v>
          </cell>
          <cell r="D1402" t="str">
            <v>דמי ניהול המילטון ליין</v>
          </cell>
          <cell r="O1402">
            <v>2862258.68</v>
          </cell>
        </row>
        <row r="1403">
          <cell r="A1403" t="str">
            <v>מקפת</v>
          </cell>
          <cell r="B1403" t="str">
            <v>דצמבר 2013</v>
          </cell>
          <cell r="D1403" t="str">
            <v xml:space="preserve">עמלות קניה ומכירה </v>
          </cell>
          <cell r="O1403">
            <v>5231.25</v>
          </cell>
        </row>
        <row r="1404">
          <cell r="A1404" t="str">
            <v>מקפת</v>
          </cell>
          <cell r="B1404" t="str">
            <v>דצמבר 2013</v>
          </cell>
          <cell r="D1404" t="str">
            <v xml:space="preserve">עמלות קניה ומכירה </v>
          </cell>
          <cell r="O1404">
            <v>419.98</v>
          </cell>
        </row>
        <row r="1405">
          <cell r="A1405" t="str">
            <v>מקפת</v>
          </cell>
          <cell r="B1405" t="str">
            <v>דצמבר 2013</v>
          </cell>
          <cell r="D1405" t="str">
            <v>דמי ניהול תעודות סל סחירות בחול</v>
          </cell>
          <cell r="O1405">
            <v>3860901.32</v>
          </cell>
        </row>
        <row r="1406">
          <cell r="A1406" t="str">
            <v>מקפת</v>
          </cell>
          <cell r="B1406" t="str">
            <v>דצמבר 2013</v>
          </cell>
          <cell r="D1406" t="str">
            <v>דמי ניהול קרנות נאמנות סחירות בחול</v>
          </cell>
          <cell r="O1406">
            <v>8864046.3300000001</v>
          </cell>
        </row>
        <row r="1407">
          <cell r="A1407" t="str">
            <v>מקפת</v>
          </cell>
          <cell r="B1407" t="str">
            <v>דצמבר 2013</v>
          </cell>
          <cell r="D1407" t="str">
            <v>דמי ניהול קרנות השקעה  לא סחירות בחול</v>
          </cell>
          <cell r="O1407">
            <v>6228464</v>
          </cell>
        </row>
        <row r="1408">
          <cell r="A1408" t="str">
            <v>מקפת</v>
          </cell>
          <cell r="B1408" t="str">
            <v>דצמבר 2013</v>
          </cell>
          <cell r="D1408" t="str">
            <v>דמי ניהול קרנות נאמנות לא סחירות בחול</v>
          </cell>
          <cell r="O1408">
            <v>823527.16</v>
          </cell>
        </row>
        <row r="1409">
          <cell r="A1409" t="str">
            <v>מקפת</v>
          </cell>
          <cell r="B1409" t="str">
            <v>דצמבר 2013</v>
          </cell>
          <cell r="D1409" t="str">
            <v xml:space="preserve">הוצאות נלוות </v>
          </cell>
          <cell r="O1409">
            <v>53</v>
          </cell>
        </row>
        <row r="1410">
          <cell r="A1410" t="str">
            <v>מקפת</v>
          </cell>
          <cell r="B1410" t="str">
            <v>דצמבר 2013</v>
          </cell>
          <cell r="D1410" t="str">
            <v xml:space="preserve">הוצאות נלוות </v>
          </cell>
          <cell r="O1410">
            <v>3540</v>
          </cell>
        </row>
        <row r="1411">
          <cell r="A1411" t="str">
            <v>מקפת</v>
          </cell>
          <cell r="B1411" t="str">
            <v>דצמבר 2013</v>
          </cell>
          <cell r="D1411" t="str">
            <v xml:space="preserve">הוצאות נלוות </v>
          </cell>
          <cell r="O1411">
            <v>9816.43</v>
          </cell>
        </row>
        <row r="1412">
          <cell r="A1412" t="str">
            <v>מקפת</v>
          </cell>
          <cell r="B1412" t="str">
            <v>דצמבר 2013</v>
          </cell>
          <cell r="D1412" t="str">
            <v xml:space="preserve">הוצאות נלוות </v>
          </cell>
          <cell r="O1412">
            <v>8699.7199999999993</v>
          </cell>
        </row>
        <row r="1413">
          <cell r="A1413" t="str">
            <v>מקפת</v>
          </cell>
          <cell r="B1413" t="str">
            <v>דצמבר 2013</v>
          </cell>
          <cell r="D1413" t="str">
            <v xml:space="preserve">הוצאות נלוות </v>
          </cell>
          <cell r="O1413">
            <v>1644.58</v>
          </cell>
        </row>
        <row r="1414">
          <cell r="A1414" t="str">
            <v>מקפת</v>
          </cell>
          <cell r="B1414" t="str">
            <v>דצמבר 2013</v>
          </cell>
          <cell r="D1414" t="str">
            <v xml:space="preserve">הוצאות נלוות </v>
          </cell>
          <cell r="O1414">
            <v>5900</v>
          </cell>
        </row>
        <row r="1415">
          <cell r="A1415" t="str">
            <v>מקפת</v>
          </cell>
          <cell r="B1415" t="str">
            <v>דצמבר 2013</v>
          </cell>
          <cell r="D1415" t="str">
            <v xml:space="preserve">הוצאות נלוות </v>
          </cell>
          <cell r="O1415">
            <v>-1714</v>
          </cell>
        </row>
        <row r="1416">
          <cell r="A1416" t="str">
            <v>מקפת</v>
          </cell>
          <cell r="B1416" t="str">
            <v>דצמבר 2013</v>
          </cell>
          <cell r="D1416" t="str">
            <v xml:space="preserve">הוצאות נלוות </v>
          </cell>
          <cell r="O1416">
            <v>7102</v>
          </cell>
        </row>
        <row r="1417">
          <cell r="A1417" t="str">
            <v>מקפת</v>
          </cell>
          <cell r="B1417" t="str">
            <v>דצמבר 2013</v>
          </cell>
          <cell r="D1417" t="str">
            <v xml:space="preserve">הוצאות נלוות </v>
          </cell>
          <cell r="O1417">
            <v>702</v>
          </cell>
        </row>
        <row r="1418">
          <cell r="A1418" t="str">
            <v>מקפת</v>
          </cell>
          <cell r="B1418" t="str">
            <v>דצמבר 2013</v>
          </cell>
          <cell r="D1418" t="str">
            <v xml:space="preserve">הוצאות נלוות </v>
          </cell>
          <cell r="O1418">
            <v>39183.760000000002</v>
          </cell>
        </row>
        <row r="1419">
          <cell r="A1419" t="str">
            <v>מקפת</v>
          </cell>
          <cell r="B1419" t="str">
            <v>דצמבר 2013</v>
          </cell>
          <cell r="D1419" t="str">
            <v xml:space="preserve">דמי משמורת </v>
          </cell>
          <cell r="O1419">
            <v>638854.1</v>
          </cell>
        </row>
        <row r="1420">
          <cell r="A1420" t="str">
            <v>מקפת</v>
          </cell>
          <cell r="B1420" t="str">
            <v>דצמבר 2013</v>
          </cell>
          <cell r="D1420" t="str">
            <v xml:space="preserve">דמי משמורת </v>
          </cell>
          <cell r="O1420">
            <v>18501.47</v>
          </cell>
        </row>
        <row r="1421">
          <cell r="A1421" t="str">
            <v>בנין</v>
          </cell>
          <cell r="B1421" t="str">
            <v>דצמבר 2013</v>
          </cell>
          <cell r="D1421" t="str">
            <v xml:space="preserve">הוצאות נדלן </v>
          </cell>
          <cell r="O1421">
            <v>2269.98</v>
          </cell>
        </row>
        <row r="1422">
          <cell r="A1422" t="str">
            <v>בנין</v>
          </cell>
          <cell r="B1422" t="str">
            <v>דצמבר 2013</v>
          </cell>
          <cell r="D1422" t="str">
            <v xml:space="preserve">הוצאות נדלן </v>
          </cell>
          <cell r="O1422">
            <v>180502.61</v>
          </cell>
        </row>
        <row r="1423">
          <cell r="A1423" t="str">
            <v>בנין</v>
          </cell>
          <cell r="B1423" t="str">
            <v>דצמבר 2013</v>
          </cell>
          <cell r="D1423" t="str">
            <v xml:space="preserve">הוצאות נדלן </v>
          </cell>
          <cell r="O1423">
            <v>6007.7</v>
          </cell>
        </row>
        <row r="1424">
          <cell r="A1424" t="str">
            <v>בנין</v>
          </cell>
          <cell r="B1424" t="str">
            <v>דצמבר 2013</v>
          </cell>
          <cell r="D1424" t="str">
            <v xml:space="preserve">עמלות קניה ומכירה </v>
          </cell>
          <cell r="O1424">
            <v>117106.32</v>
          </cell>
        </row>
        <row r="1425">
          <cell r="A1425" t="str">
            <v>בנין</v>
          </cell>
          <cell r="B1425" t="str">
            <v>דצמבר 2013</v>
          </cell>
          <cell r="D1425" t="str">
            <v xml:space="preserve">עמלות קניה ומכירה </v>
          </cell>
          <cell r="O1425">
            <v>12828.69</v>
          </cell>
        </row>
        <row r="1426">
          <cell r="A1426" t="str">
            <v>בנין</v>
          </cell>
          <cell r="B1426" t="str">
            <v>דצמבר 2013</v>
          </cell>
          <cell r="D1426" t="str">
            <v xml:space="preserve">עמלות קניה ומכירה </v>
          </cell>
          <cell r="O1426">
            <v>1370.68</v>
          </cell>
        </row>
        <row r="1427">
          <cell r="A1427" t="str">
            <v>בנין</v>
          </cell>
          <cell r="B1427" t="str">
            <v>דצמבר 2013</v>
          </cell>
          <cell r="D1427" t="str">
            <v xml:space="preserve">עמלות קניה ומכירה </v>
          </cell>
          <cell r="O1427">
            <v>16419.900000000001</v>
          </cell>
        </row>
        <row r="1428">
          <cell r="A1428" t="str">
            <v>בנין</v>
          </cell>
          <cell r="B1428" t="str">
            <v>דצמבר 2013</v>
          </cell>
          <cell r="D1428" t="str">
            <v xml:space="preserve">עמלות קניה ומכירה </v>
          </cell>
          <cell r="O1428">
            <v>128158.36</v>
          </cell>
        </row>
        <row r="1429">
          <cell r="A1429" t="str">
            <v>בנין</v>
          </cell>
          <cell r="B1429" t="str">
            <v>דצמבר 2013</v>
          </cell>
          <cell r="D1429" t="str">
            <v>דמי ניהול תעודות סל סחירות בחול</v>
          </cell>
          <cell r="O1429">
            <v>139488.48000000001</v>
          </cell>
        </row>
        <row r="1430">
          <cell r="A1430" t="str">
            <v>בנין</v>
          </cell>
          <cell r="B1430" t="str">
            <v>דצמבר 2013</v>
          </cell>
          <cell r="D1430" t="str">
            <v xml:space="preserve">הוצאות נלוות </v>
          </cell>
          <cell r="O1430">
            <v>95</v>
          </cell>
        </row>
        <row r="1431">
          <cell r="A1431" t="str">
            <v>בנין</v>
          </cell>
          <cell r="B1431" t="str">
            <v>דצמבר 2013</v>
          </cell>
          <cell r="D1431" t="str">
            <v xml:space="preserve">דמי משמורת </v>
          </cell>
          <cell r="O1431">
            <v>40820.300000000003</v>
          </cell>
        </row>
        <row r="1432">
          <cell r="A1432" t="str">
            <v>חקלאים</v>
          </cell>
          <cell r="B1432" t="str">
            <v>דצמבר 2013</v>
          </cell>
          <cell r="D1432" t="str">
            <v xml:space="preserve">עמלות קניה ומכירה </v>
          </cell>
          <cell r="O1432">
            <v>24058.98</v>
          </cell>
        </row>
        <row r="1433">
          <cell r="A1433" t="str">
            <v>חקלאים</v>
          </cell>
          <cell r="B1433" t="str">
            <v>דצמבר 2013</v>
          </cell>
          <cell r="D1433" t="str">
            <v xml:space="preserve">עמלות קניה ומכירה </v>
          </cell>
          <cell r="O1433">
            <v>7911.08</v>
          </cell>
        </row>
        <row r="1434">
          <cell r="A1434" t="str">
            <v>חקלאים</v>
          </cell>
          <cell r="B1434" t="str">
            <v>דצמבר 2013</v>
          </cell>
          <cell r="D1434" t="str">
            <v xml:space="preserve">עמלות קניה ומכירה </v>
          </cell>
          <cell r="O1434">
            <v>454.88</v>
          </cell>
        </row>
        <row r="1435">
          <cell r="A1435" t="str">
            <v>חקלאים</v>
          </cell>
          <cell r="B1435" t="str">
            <v>דצמבר 2013</v>
          </cell>
          <cell r="D1435" t="str">
            <v xml:space="preserve">עמלות קניה ומכירה </v>
          </cell>
          <cell r="O1435">
            <v>5310.03</v>
          </cell>
        </row>
        <row r="1436">
          <cell r="A1436" t="str">
            <v>חקלאים</v>
          </cell>
          <cell r="B1436" t="str">
            <v>דצמבר 2013</v>
          </cell>
          <cell r="D1436" t="str">
            <v xml:space="preserve">עמלות קניה ומכירה </v>
          </cell>
          <cell r="O1436">
            <v>42751.28</v>
          </cell>
        </row>
        <row r="1437">
          <cell r="A1437" t="str">
            <v>חקלאים</v>
          </cell>
          <cell r="B1437" t="str">
            <v>דצמבר 2013</v>
          </cell>
          <cell r="D1437" t="str">
            <v>דמי ניהול תעודות סל סחירות בחול</v>
          </cell>
          <cell r="O1437">
            <v>47326.75</v>
          </cell>
        </row>
        <row r="1438">
          <cell r="A1438" t="str">
            <v>חקלאים</v>
          </cell>
          <cell r="B1438" t="str">
            <v>דצמבר 2013</v>
          </cell>
          <cell r="D1438" t="str">
            <v xml:space="preserve">הוצאות נלוות </v>
          </cell>
          <cell r="O1438">
            <v>23</v>
          </cell>
        </row>
        <row r="1439">
          <cell r="A1439" t="str">
            <v>חקלאים</v>
          </cell>
          <cell r="B1439" t="str">
            <v>דצמבר 2013</v>
          </cell>
          <cell r="D1439" t="str">
            <v xml:space="preserve">דמי משמורת </v>
          </cell>
          <cell r="O1439">
            <v>18025.88</v>
          </cell>
        </row>
        <row r="1440">
          <cell r="A1440" t="str">
            <v>אגד</v>
          </cell>
          <cell r="B1440" t="str">
            <v>דצמבר 2013</v>
          </cell>
          <cell r="D1440" t="str">
            <v xml:space="preserve">הוצאות נדלן </v>
          </cell>
          <cell r="O1440">
            <v>258445.43</v>
          </cell>
        </row>
        <row r="1441">
          <cell r="A1441" t="str">
            <v>אגד</v>
          </cell>
          <cell r="B1441" t="str">
            <v>דצמבר 2013</v>
          </cell>
          <cell r="D1441" t="str">
            <v xml:space="preserve">עמלות קניה ומכירה </v>
          </cell>
          <cell r="O1441">
            <v>15590.76</v>
          </cell>
        </row>
        <row r="1442">
          <cell r="A1442" t="str">
            <v>אגד</v>
          </cell>
          <cell r="B1442" t="str">
            <v>דצמבר 2013</v>
          </cell>
          <cell r="D1442" t="str">
            <v xml:space="preserve">עמלות קניה ומכירה </v>
          </cell>
          <cell r="O1442">
            <v>22.41</v>
          </cell>
        </row>
        <row r="1443">
          <cell r="A1443" t="str">
            <v>אגד</v>
          </cell>
          <cell r="B1443" t="str">
            <v>דצמבר 2013</v>
          </cell>
          <cell r="D1443" t="str">
            <v xml:space="preserve">עמלות קניה ומכירה </v>
          </cell>
          <cell r="O1443">
            <v>237</v>
          </cell>
        </row>
        <row r="1444">
          <cell r="A1444" t="str">
            <v>אגד</v>
          </cell>
          <cell r="B1444" t="str">
            <v>דצמבר 2013</v>
          </cell>
          <cell r="D1444" t="str">
            <v xml:space="preserve">עמלות קניה ומכירה </v>
          </cell>
          <cell r="O1444">
            <v>1227.83</v>
          </cell>
        </row>
        <row r="1445">
          <cell r="A1445" t="str">
            <v>אגד</v>
          </cell>
          <cell r="B1445" t="str">
            <v>דצמבר 2013</v>
          </cell>
          <cell r="D1445" t="str">
            <v xml:space="preserve">עמלות קניה ומכירה </v>
          </cell>
          <cell r="O1445">
            <v>2862.96</v>
          </cell>
        </row>
        <row r="1446">
          <cell r="A1446" t="str">
            <v>אגד</v>
          </cell>
          <cell r="B1446" t="str">
            <v>דצמבר 2013</v>
          </cell>
          <cell r="D1446" t="str">
            <v xml:space="preserve">עמלות קניה ומכירה </v>
          </cell>
          <cell r="O1446">
            <v>334.55</v>
          </cell>
        </row>
        <row r="1447">
          <cell r="A1447" t="str">
            <v>אגד</v>
          </cell>
          <cell r="B1447" t="str">
            <v>דצמבר 2013</v>
          </cell>
          <cell r="D1447" t="str">
            <v xml:space="preserve">עמלות קניה ומכירה </v>
          </cell>
          <cell r="O1447">
            <v>12741</v>
          </cell>
        </row>
        <row r="1448">
          <cell r="A1448" t="str">
            <v>אגד</v>
          </cell>
          <cell r="B1448" t="str">
            <v>דצמבר 2013</v>
          </cell>
          <cell r="D1448" t="str">
            <v>דמי ניהול תעודות סל סחירות בחול</v>
          </cell>
          <cell r="O1448">
            <v>579507.81999999995</v>
          </cell>
        </row>
        <row r="1449">
          <cell r="A1449" t="str">
            <v>אגד</v>
          </cell>
          <cell r="B1449" t="str">
            <v>דצמבר 2013</v>
          </cell>
          <cell r="D1449" t="str">
            <v xml:space="preserve">דמי משמורת </v>
          </cell>
          <cell r="O1449">
            <v>41417.11</v>
          </cell>
        </row>
        <row r="1450">
          <cell r="A1450" t="str">
            <v>הדסה</v>
          </cell>
          <cell r="B1450" t="str">
            <v>דצמבר 2013</v>
          </cell>
          <cell r="D1450" t="str">
            <v xml:space="preserve">עמלות קניה ומכירה </v>
          </cell>
          <cell r="O1450">
            <v>1.1299999999999999</v>
          </cell>
        </row>
        <row r="1451">
          <cell r="A1451" t="str">
            <v>הדסה</v>
          </cell>
          <cell r="B1451" t="str">
            <v>דצמבר 2013</v>
          </cell>
          <cell r="D1451" t="str">
            <v xml:space="preserve">הוצאות נלוות </v>
          </cell>
          <cell r="O1451">
            <v>29</v>
          </cell>
        </row>
        <row r="1452">
          <cell r="A1452" t="str">
            <v>הדסה</v>
          </cell>
          <cell r="B1452" t="str">
            <v>דצמבר 2013</v>
          </cell>
          <cell r="D1452" t="str">
            <v xml:space="preserve">עמלות קניה ומכירה </v>
          </cell>
          <cell r="O1452">
            <v>19.649999999999999</v>
          </cell>
        </row>
        <row r="1453">
          <cell r="A1453" t="str">
            <v>הדסה</v>
          </cell>
          <cell r="B1453" t="str">
            <v>דצמבר 2013</v>
          </cell>
          <cell r="D1453" t="str">
            <v xml:space="preserve">עמלות קניה ומכירה </v>
          </cell>
          <cell r="O1453">
            <v>1274.42</v>
          </cell>
        </row>
        <row r="1454">
          <cell r="A1454" t="str">
            <v>הדסה</v>
          </cell>
          <cell r="B1454" t="str">
            <v>דצמבר 2013</v>
          </cell>
          <cell r="D1454" t="str">
            <v xml:space="preserve">עמלות קניה ומכירה </v>
          </cell>
          <cell r="O1454">
            <v>1310.4100000000001</v>
          </cell>
        </row>
        <row r="1455">
          <cell r="A1455" t="str">
            <v>הדסה</v>
          </cell>
          <cell r="B1455" t="str">
            <v>דצמבר 2013</v>
          </cell>
          <cell r="D1455" t="str">
            <v xml:space="preserve">עמלות קניה ומכירה </v>
          </cell>
          <cell r="O1455">
            <v>4926.9799999999996</v>
          </cell>
        </row>
        <row r="1456">
          <cell r="A1456" t="str">
            <v>הדסה</v>
          </cell>
          <cell r="B1456" t="str">
            <v>דצמבר 2013</v>
          </cell>
          <cell r="D1456" t="str">
            <v xml:space="preserve">עמלות קניה ומכירה </v>
          </cell>
          <cell r="O1456">
            <v>5513.65</v>
          </cell>
        </row>
        <row r="1457">
          <cell r="A1457" t="str">
            <v>הדסה</v>
          </cell>
          <cell r="B1457" t="str">
            <v>דצמבר 2013</v>
          </cell>
          <cell r="D1457" t="str">
            <v xml:space="preserve">עמלות קניה ומכירה </v>
          </cell>
          <cell r="O1457">
            <v>771.59</v>
          </cell>
        </row>
        <row r="1458">
          <cell r="A1458" t="str">
            <v>הדסה</v>
          </cell>
          <cell r="B1458" t="str">
            <v>דצמבר 2013</v>
          </cell>
          <cell r="D1458" t="str">
            <v xml:space="preserve">עמלות קניה ומכירה </v>
          </cell>
          <cell r="O1458">
            <v>514.33000000000004</v>
          </cell>
        </row>
        <row r="1459">
          <cell r="A1459" t="str">
            <v>הדסה</v>
          </cell>
          <cell r="B1459" t="str">
            <v>דצמבר 2013</v>
          </cell>
          <cell r="D1459" t="str">
            <v xml:space="preserve">עמלות קניה ומכירה </v>
          </cell>
          <cell r="O1459">
            <v>689.48</v>
          </cell>
        </row>
        <row r="1460">
          <cell r="A1460" t="str">
            <v>הדסה</v>
          </cell>
          <cell r="B1460" t="str">
            <v>דצמבר 2013</v>
          </cell>
          <cell r="D1460" t="str">
            <v xml:space="preserve">עמלות קניה ומכירה </v>
          </cell>
          <cell r="O1460">
            <v>38188.26</v>
          </cell>
        </row>
        <row r="1461">
          <cell r="A1461" t="str">
            <v>הדסה</v>
          </cell>
          <cell r="B1461" t="str">
            <v>דצמבר 2013</v>
          </cell>
          <cell r="D1461" t="str">
            <v xml:space="preserve">עמלות קניה ומכירה </v>
          </cell>
          <cell r="O1461">
            <v>54997.79</v>
          </cell>
        </row>
        <row r="1462">
          <cell r="A1462" t="str">
            <v>הדסה</v>
          </cell>
          <cell r="B1462" t="str">
            <v>דצמבר 2013</v>
          </cell>
          <cell r="D1462" t="str">
            <v xml:space="preserve">עמלות קניה ומכירה </v>
          </cell>
          <cell r="O1462">
            <v>427.01</v>
          </cell>
        </row>
        <row r="1463">
          <cell r="A1463" t="str">
            <v>הדסה</v>
          </cell>
          <cell r="B1463" t="str">
            <v>דצמבר 2013</v>
          </cell>
          <cell r="D1463" t="str">
            <v xml:space="preserve">עמלות קניה ומכירה </v>
          </cell>
          <cell r="O1463">
            <v>7248.09</v>
          </cell>
        </row>
        <row r="1464">
          <cell r="A1464" t="str">
            <v>הדסה</v>
          </cell>
          <cell r="B1464" t="str">
            <v>דצמבר 2013</v>
          </cell>
          <cell r="D1464" t="str">
            <v xml:space="preserve">עמלות קניה ומכירה </v>
          </cell>
          <cell r="O1464">
            <v>6856</v>
          </cell>
        </row>
        <row r="1465">
          <cell r="A1465" t="str">
            <v>הדסה</v>
          </cell>
          <cell r="B1465" t="str">
            <v>דצמבר 2013</v>
          </cell>
          <cell r="D1465" t="str">
            <v xml:space="preserve">עמלות קניה ומכירה </v>
          </cell>
          <cell r="O1465">
            <v>121.58</v>
          </cell>
        </row>
        <row r="1466">
          <cell r="A1466" t="str">
            <v>הדסה</v>
          </cell>
          <cell r="B1466" t="str">
            <v>דצמבר 2013</v>
          </cell>
          <cell r="D1466" t="str">
            <v>דמי ניהול תעודות סל סחירות בחול</v>
          </cell>
          <cell r="O1466">
            <v>283992.32000000001</v>
          </cell>
        </row>
        <row r="1467">
          <cell r="A1467" t="str">
            <v>הדסה</v>
          </cell>
          <cell r="B1467" t="str">
            <v>דצמבר 2013</v>
          </cell>
          <cell r="D1467" t="str">
            <v>דמי ניהול קרנות נאמנות סחירות בחול</v>
          </cell>
          <cell r="O1467">
            <v>698743.7</v>
          </cell>
        </row>
        <row r="1468">
          <cell r="A1468" t="str">
            <v>הדסה</v>
          </cell>
          <cell r="B1468" t="str">
            <v>דצמבר 2013</v>
          </cell>
          <cell r="D1468" t="str">
            <v>דמי ניהול קרנות נאמנות לא סחירות בחול</v>
          </cell>
          <cell r="O1468">
            <v>47858.87</v>
          </cell>
        </row>
        <row r="1469">
          <cell r="A1469" t="str">
            <v>הדסה</v>
          </cell>
          <cell r="B1469" t="str">
            <v>דצמבר 2013</v>
          </cell>
          <cell r="D1469" t="str">
            <v xml:space="preserve">הוצאות נלוות </v>
          </cell>
          <cell r="O1469">
            <v>3</v>
          </cell>
        </row>
        <row r="1470">
          <cell r="A1470" t="str">
            <v>הדסה</v>
          </cell>
          <cell r="B1470" t="str">
            <v>דצמבר 2013</v>
          </cell>
          <cell r="D1470" t="str">
            <v xml:space="preserve">הוצאות נלוות </v>
          </cell>
          <cell r="O1470">
            <v>681.46</v>
          </cell>
        </row>
        <row r="1471">
          <cell r="A1471" t="str">
            <v>הדסה</v>
          </cell>
          <cell r="B1471" t="str">
            <v>דצמבר 2013</v>
          </cell>
          <cell r="D1471" t="str">
            <v xml:space="preserve">הוצאות נלוות </v>
          </cell>
          <cell r="O1471">
            <v>124.16</v>
          </cell>
        </row>
        <row r="1472">
          <cell r="A1472" t="str">
            <v>הדסה</v>
          </cell>
          <cell r="B1472" t="str">
            <v>דצמבר 2013</v>
          </cell>
          <cell r="D1472" t="str">
            <v xml:space="preserve">הוצאות נלוות </v>
          </cell>
          <cell r="O1472">
            <v>299.89999999999998</v>
          </cell>
        </row>
        <row r="1473">
          <cell r="A1473" t="str">
            <v>הדסה</v>
          </cell>
          <cell r="B1473" t="str">
            <v>דצמבר 2013</v>
          </cell>
          <cell r="D1473" t="str">
            <v xml:space="preserve">דמי משמורת </v>
          </cell>
          <cell r="O1473">
            <v>55668.88</v>
          </cell>
        </row>
        <row r="1474">
          <cell r="A1474" t="str">
            <v>הדסה</v>
          </cell>
          <cell r="B1474" t="str">
            <v>דצמבר 2013</v>
          </cell>
          <cell r="D1474" t="str">
            <v xml:space="preserve">דמי משמורת </v>
          </cell>
          <cell r="O1474">
            <v>27.53</v>
          </cell>
        </row>
        <row r="1475">
          <cell r="A1475" t="str">
            <v>קרן פרמיה</v>
          </cell>
          <cell r="B1475" t="str">
            <v>דצמבר 2013</v>
          </cell>
          <cell r="D1475" t="str">
            <v xml:space="preserve">הוצאות נלוות </v>
          </cell>
          <cell r="O1475">
            <v>60.91</v>
          </cell>
        </row>
        <row r="1476">
          <cell r="A1476" t="str">
            <v>קרן פרמיה</v>
          </cell>
          <cell r="B1476" t="str">
            <v>דצמבר 2013</v>
          </cell>
          <cell r="D1476" t="str">
            <v xml:space="preserve">עמלות קניה ומכירה </v>
          </cell>
          <cell r="O1476">
            <v>770.64</v>
          </cell>
        </row>
        <row r="1477">
          <cell r="A1477" t="str">
            <v>קרן פרמיה</v>
          </cell>
          <cell r="B1477" t="str">
            <v>דצמבר 2013</v>
          </cell>
          <cell r="D1477" t="str">
            <v xml:space="preserve">עמלות קניה ומכירה </v>
          </cell>
          <cell r="O1477">
            <v>3786.25</v>
          </cell>
        </row>
        <row r="1478">
          <cell r="A1478" t="str">
            <v>קרן פרמיה</v>
          </cell>
          <cell r="B1478" t="str">
            <v>דצמבר 2013</v>
          </cell>
          <cell r="D1478" t="str">
            <v xml:space="preserve">עמלות קניה ומכירה </v>
          </cell>
          <cell r="O1478">
            <v>1963.87</v>
          </cell>
        </row>
        <row r="1479">
          <cell r="A1479" t="str">
            <v>קרן פרמיה</v>
          </cell>
          <cell r="B1479" t="str">
            <v>דצמבר 2013</v>
          </cell>
          <cell r="D1479" t="str">
            <v xml:space="preserve">עמלות קניה ומכירה </v>
          </cell>
          <cell r="O1479">
            <v>25.68</v>
          </cell>
        </row>
        <row r="1480">
          <cell r="A1480" t="str">
            <v>קרן פרמיה</v>
          </cell>
          <cell r="B1480" t="str">
            <v>דצמבר 2013</v>
          </cell>
          <cell r="D1480" t="str">
            <v xml:space="preserve">עמלות קניה ומכירה </v>
          </cell>
          <cell r="O1480">
            <v>818.93</v>
          </cell>
        </row>
        <row r="1481">
          <cell r="A1481" t="str">
            <v>קרן פרמיה</v>
          </cell>
          <cell r="B1481" t="str">
            <v>דצמבר 2013</v>
          </cell>
          <cell r="D1481" t="str">
            <v xml:space="preserve">עמלות קניה ומכירה </v>
          </cell>
          <cell r="O1481">
            <v>854.65</v>
          </cell>
        </row>
        <row r="1482">
          <cell r="A1482" t="str">
            <v>קרן פרמיה</v>
          </cell>
          <cell r="B1482" t="str">
            <v>דצמבר 2013</v>
          </cell>
          <cell r="D1482" t="str">
            <v xml:space="preserve">עמלות קניה ומכירה </v>
          </cell>
          <cell r="O1482">
            <v>899.52</v>
          </cell>
        </row>
        <row r="1483">
          <cell r="A1483" t="str">
            <v>קרן פרמיה</v>
          </cell>
          <cell r="B1483" t="str">
            <v>דצמבר 2013</v>
          </cell>
          <cell r="D1483" t="str">
            <v xml:space="preserve">עמלות קניה ומכירה </v>
          </cell>
          <cell r="O1483">
            <v>102.99</v>
          </cell>
        </row>
        <row r="1484">
          <cell r="A1484" t="str">
            <v>קרן פרמיה</v>
          </cell>
          <cell r="B1484" t="str">
            <v>דצמבר 2013</v>
          </cell>
          <cell r="D1484" t="str">
            <v xml:space="preserve">עמלות קניה ומכירה </v>
          </cell>
          <cell r="O1484">
            <v>270.02</v>
          </cell>
        </row>
        <row r="1485">
          <cell r="A1485" t="str">
            <v>קרן פרמיה</v>
          </cell>
          <cell r="B1485" t="str">
            <v>דצמבר 2013</v>
          </cell>
          <cell r="D1485" t="str">
            <v xml:space="preserve">עמלות קניה ומכירה </v>
          </cell>
          <cell r="O1485">
            <v>104.76</v>
          </cell>
        </row>
        <row r="1486">
          <cell r="A1486" t="str">
            <v>קרן פרמיה</v>
          </cell>
          <cell r="B1486" t="str">
            <v>דצמבר 2013</v>
          </cell>
          <cell r="D1486" t="str">
            <v xml:space="preserve">עמלות קניה ומכירה </v>
          </cell>
          <cell r="O1486">
            <v>5216.25</v>
          </cell>
        </row>
        <row r="1487">
          <cell r="A1487" t="str">
            <v>קרן פרמיה</v>
          </cell>
          <cell r="B1487" t="str">
            <v>דצמבר 2013</v>
          </cell>
          <cell r="D1487" t="str">
            <v xml:space="preserve">עמלות קניה ומכירה </v>
          </cell>
          <cell r="O1487">
            <v>8658.74</v>
          </cell>
        </row>
        <row r="1488">
          <cell r="A1488" t="str">
            <v>קרן פרמיה</v>
          </cell>
          <cell r="B1488" t="str">
            <v>דצמבר 2013</v>
          </cell>
          <cell r="D1488" t="str">
            <v xml:space="preserve">עמלות קניה ומכירה </v>
          </cell>
          <cell r="O1488">
            <v>150.01</v>
          </cell>
        </row>
        <row r="1489">
          <cell r="A1489" t="str">
            <v>קרן פרמיה</v>
          </cell>
          <cell r="B1489" t="str">
            <v>דצמבר 2013</v>
          </cell>
          <cell r="D1489" t="str">
            <v xml:space="preserve">עמלות קניה ומכירה </v>
          </cell>
          <cell r="O1489">
            <v>1127</v>
          </cell>
        </row>
        <row r="1490">
          <cell r="A1490" t="str">
            <v>קרן פרמיה</v>
          </cell>
          <cell r="B1490" t="str">
            <v>דצמבר 2013</v>
          </cell>
          <cell r="D1490" t="str">
            <v>דמי ניהול תעודות סל סחירות בחול</v>
          </cell>
          <cell r="O1490">
            <v>41826.769999999997</v>
          </cell>
        </row>
        <row r="1491">
          <cell r="A1491" t="str">
            <v>קרן פרמיה</v>
          </cell>
          <cell r="B1491" t="str">
            <v>דצמבר 2013</v>
          </cell>
          <cell r="D1491" t="str">
            <v>דמי ניהול קרנות נאמנות סחירות בחול</v>
          </cell>
          <cell r="O1491">
            <v>117068.54</v>
          </cell>
        </row>
        <row r="1492">
          <cell r="A1492" t="str">
            <v>קרן פרמיה</v>
          </cell>
          <cell r="B1492" t="str">
            <v>דצמבר 2013</v>
          </cell>
          <cell r="D1492" t="str">
            <v>דמי ניהול קרנות נאמנות לא סחירות בחול</v>
          </cell>
          <cell r="O1492">
            <v>9807.42</v>
          </cell>
        </row>
        <row r="1493">
          <cell r="A1493" t="str">
            <v>קרן פרמיה</v>
          </cell>
          <cell r="B1493" t="str">
            <v>דצמבר 2013</v>
          </cell>
          <cell r="D1493" t="str">
            <v xml:space="preserve">הוצאות נלוות </v>
          </cell>
          <cell r="O1493">
            <v>1</v>
          </cell>
        </row>
        <row r="1494">
          <cell r="A1494" t="str">
            <v>קרן פרמיה</v>
          </cell>
          <cell r="B1494" t="str">
            <v>דצמבר 2013</v>
          </cell>
          <cell r="D1494" t="str">
            <v xml:space="preserve">הוצאות נלוות </v>
          </cell>
          <cell r="O1494">
            <v>111.74</v>
          </cell>
        </row>
        <row r="1495">
          <cell r="A1495" t="str">
            <v>קרן פרמיה</v>
          </cell>
          <cell r="B1495" t="str">
            <v>דצמבר 2013</v>
          </cell>
          <cell r="D1495" t="str">
            <v xml:space="preserve">דמי משמורת </v>
          </cell>
          <cell r="O1495">
            <v>20670.45</v>
          </cell>
        </row>
        <row r="1496">
          <cell r="A1496" t="str">
            <v>קרן פרמיה</v>
          </cell>
          <cell r="B1496" t="str">
            <v>דצמבר 2013</v>
          </cell>
          <cell r="D1496" t="str">
            <v xml:space="preserve">דמי משמורת </v>
          </cell>
          <cell r="O1496">
            <v>2.84</v>
          </cell>
        </row>
        <row r="1497">
          <cell r="A1497">
            <v>0</v>
          </cell>
          <cell r="B1497">
            <v>0</v>
          </cell>
          <cell r="D1497">
            <v>0</v>
          </cell>
          <cell r="O1497">
            <v>0</v>
          </cell>
        </row>
        <row r="1498">
          <cell r="A1498" t="str">
            <v>מבטחים</v>
          </cell>
          <cell r="B1498" t="str">
            <v>מרץ 2014</v>
          </cell>
          <cell r="D1498" t="str">
            <v xml:space="preserve">הוצאות נדלן </v>
          </cell>
          <cell r="O1498">
            <v>598</v>
          </cell>
        </row>
        <row r="1499">
          <cell r="A1499" t="str">
            <v>מבטחים</v>
          </cell>
          <cell r="B1499" t="str">
            <v>מרץ 2014</v>
          </cell>
          <cell r="D1499" t="str">
            <v xml:space="preserve">הוצאות נדלן </v>
          </cell>
          <cell r="O1499">
            <v>11202</v>
          </cell>
        </row>
        <row r="1500">
          <cell r="A1500" t="str">
            <v>מבטחים</v>
          </cell>
          <cell r="B1500" t="str">
            <v>מרץ 2014</v>
          </cell>
          <cell r="D1500" t="str">
            <v xml:space="preserve">הוצאות נלוות </v>
          </cell>
          <cell r="O1500">
            <v>409.68</v>
          </cell>
        </row>
        <row r="1501">
          <cell r="A1501" t="str">
            <v>מבטחים</v>
          </cell>
          <cell r="B1501" t="str">
            <v>מרץ 2014</v>
          </cell>
          <cell r="D1501" t="str">
            <v xml:space="preserve">עמלות קניה ומכירה </v>
          </cell>
          <cell r="O1501">
            <v>92217.53</v>
          </cell>
        </row>
        <row r="1502">
          <cell r="A1502" t="str">
            <v>מבטחים</v>
          </cell>
          <cell r="B1502" t="str">
            <v>מרץ 2014</v>
          </cell>
          <cell r="D1502" t="str">
            <v xml:space="preserve">עמלות קניה ומכירה </v>
          </cell>
          <cell r="O1502">
            <v>180669.99</v>
          </cell>
        </row>
        <row r="1503">
          <cell r="A1503" t="str">
            <v>מבטחים</v>
          </cell>
          <cell r="B1503" t="str">
            <v>מרץ 2014</v>
          </cell>
          <cell r="D1503" t="str">
            <v xml:space="preserve">עמלות קניה ומכירה </v>
          </cell>
          <cell r="O1503">
            <v>5147.47</v>
          </cell>
        </row>
        <row r="1504">
          <cell r="A1504" t="str">
            <v>מבטחים</v>
          </cell>
          <cell r="B1504" t="str">
            <v>מרץ 2014</v>
          </cell>
          <cell r="D1504" t="str">
            <v xml:space="preserve">עמלות קניה ומכירה </v>
          </cell>
          <cell r="O1504">
            <v>4725.33</v>
          </cell>
        </row>
        <row r="1505">
          <cell r="A1505" t="str">
            <v>מבטחים</v>
          </cell>
          <cell r="B1505" t="str">
            <v>מרץ 2014</v>
          </cell>
          <cell r="D1505" t="str">
            <v xml:space="preserve">עמלות קניה ומכירה </v>
          </cell>
          <cell r="O1505">
            <v>39526.769999999997</v>
          </cell>
        </row>
        <row r="1506">
          <cell r="A1506" t="str">
            <v>מבטחים</v>
          </cell>
          <cell r="B1506" t="str">
            <v>מרץ 2014</v>
          </cell>
          <cell r="D1506" t="str">
            <v xml:space="preserve">עמלות קניה ומכירה </v>
          </cell>
          <cell r="O1506">
            <v>295.33</v>
          </cell>
        </row>
        <row r="1507">
          <cell r="A1507" t="str">
            <v>מבטחים</v>
          </cell>
          <cell r="B1507" t="str">
            <v>מרץ 2014</v>
          </cell>
          <cell r="D1507" t="str">
            <v xml:space="preserve">עמלות קניה ומכירה </v>
          </cell>
          <cell r="O1507">
            <v>22226.18</v>
          </cell>
        </row>
        <row r="1508">
          <cell r="A1508" t="str">
            <v>מבטחים</v>
          </cell>
          <cell r="B1508" t="str">
            <v>מרץ 2014</v>
          </cell>
          <cell r="D1508" t="str">
            <v xml:space="preserve">עמלות קניה ומכירה </v>
          </cell>
          <cell r="O1508">
            <v>21658.77</v>
          </cell>
        </row>
        <row r="1509">
          <cell r="A1509" t="str">
            <v>מבטחים</v>
          </cell>
          <cell r="B1509" t="str">
            <v>מרץ 2014</v>
          </cell>
          <cell r="D1509" t="str">
            <v xml:space="preserve">עמלות קניה ומכירה </v>
          </cell>
          <cell r="O1509">
            <v>96327.09</v>
          </cell>
        </row>
        <row r="1510">
          <cell r="A1510" t="str">
            <v>מבטחים</v>
          </cell>
          <cell r="B1510" t="str">
            <v>מרץ 2014</v>
          </cell>
          <cell r="D1510" t="str">
            <v xml:space="preserve">עמלות קניה ומכירה </v>
          </cell>
          <cell r="O1510">
            <v>89098.4</v>
          </cell>
        </row>
        <row r="1511">
          <cell r="A1511" t="str">
            <v>מבטחים</v>
          </cell>
          <cell r="B1511" t="str">
            <v>מרץ 2014</v>
          </cell>
          <cell r="D1511" t="str">
            <v xml:space="preserve">עמלות קניה ומכירה </v>
          </cell>
          <cell r="O1511">
            <v>37524.97</v>
          </cell>
        </row>
        <row r="1512">
          <cell r="A1512" t="str">
            <v>מבטחים</v>
          </cell>
          <cell r="B1512" t="str">
            <v>מרץ 2014</v>
          </cell>
          <cell r="D1512" t="str">
            <v xml:space="preserve">עמלות קניה ומכירה </v>
          </cell>
          <cell r="O1512">
            <v>8735.73</v>
          </cell>
        </row>
        <row r="1513">
          <cell r="A1513" t="str">
            <v>מבטחים</v>
          </cell>
          <cell r="B1513" t="str">
            <v>מרץ 2014</v>
          </cell>
          <cell r="D1513" t="str">
            <v xml:space="preserve">עמלות קניה ומכירה </v>
          </cell>
          <cell r="O1513">
            <v>577493.17000000004</v>
          </cell>
        </row>
        <row r="1514">
          <cell r="A1514" t="str">
            <v>מבטחים</v>
          </cell>
          <cell r="B1514" t="str">
            <v>מרץ 2014</v>
          </cell>
          <cell r="D1514" t="str">
            <v xml:space="preserve">עמלות קניה ומכירה </v>
          </cell>
          <cell r="O1514">
            <v>1726596.89</v>
          </cell>
        </row>
        <row r="1515">
          <cell r="A1515" t="str">
            <v>מבטחים</v>
          </cell>
          <cell r="B1515" t="str">
            <v>מרץ 2014</v>
          </cell>
          <cell r="D1515" t="str">
            <v xml:space="preserve">עמלות קניה ומכירה </v>
          </cell>
          <cell r="O1515">
            <v>583.88</v>
          </cell>
        </row>
        <row r="1516">
          <cell r="A1516" t="str">
            <v>מבטחים</v>
          </cell>
          <cell r="B1516" t="str">
            <v>מרץ 2014</v>
          </cell>
          <cell r="D1516" t="str">
            <v xml:space="preserve">עמלות קניה ומכירה </v>
          </cell>
          <cell r="O1516">
            <v>105709.75999999999</v>
          </cell>
        </row>
        <row r="1517">
          <cell r="A1517" t="str">
            <v>מבטחים</v>
          </cell>
          <cell r="B1517" t="str">
            <v>מרץ 2014</v>
          </cell>
          <cell r="D1517" t="str">
            <v xml:space="preserve">עמלות קניה ומכירה </v>
          </cell>
          <cell r="O1517">
            <v>162692</v>
          </cell>
        </row>
        <row r="1518">
          <cell r="A1518" t="str">
            <v>מבטחים</v>
          </cell>
          <cell r="B1518" t="str">
            <v>מרץ 2014</v>
          </cell>
          <cell r="D1518" t="str">
            <v xml:space="preserve">עמלות קניה ומכירה </v>
          </cell>
          <cell r="O1518">
            <v>99309.2</v>
          </cell>
        </row>
        <row r="1519">
          <cell r="A1519" t="str">
            <v>מבטחים</v>
          </cell>
          <cell r="B1519" t="str">
            <v>מרץ 2014</v>
          </cell>
          <cell r="D1519" t="str">
            <v xml:space="preserve">עמלות קניה ומכירה </v>
          </cell>
          <cell r="O1519">
            <v>8967.4</v>
          </cell>
        </row>
        <row r="1520">
          <cell r="A1520" t="str">
            <v>מבטחים</v>
          </cell>
          <cell r="B1520" t="str">
            <v>מרץ 2014</v>
          </cell>
          <cell r="D1520" t="str">
            <v xml:space="preserve">הוצאות נלוות </v>
          </cell>
          <cell r="O1520">
            <v>606873.15</v>
          </cell>
        </row>
        <row r="1521">
          <cell r="A1521" t="str">
            <v>מבטחים</v>
          </cell>
          <cell r="B1521" t="str">
            <v>מרץ 2014</v>
          </cell>
          <cell r="D1521" t="str">
            <v xml:space="preserve">עמלות קניה ומכירה </v>
          </cell>
          <cell r="O1521">
            <v>197550.87</v>
          </cell>
        </row>
        <row r="1522">
          <cell r="A1522" t="str">
            <v>מבטחים</v>
          </cell>
          <cell r="B1522" t="str">
            <v>מרץ 2014</v>
          </cell>
          <cell r="D1522" t="str">
            <v xml:space="preserve">עמלות קניה ומכירה </v>
          </cell>
          <cell r="O1522">
            <v>69295.94</v>
          </cell>
        </row>
        <row r="1523">
          <cell r="A1523" t="str">
            <v>מבטחים</v>
          </cell>
          <cell r="B1523" t="str">
            <v>מרץ 2014</v>
          </cell>
          <cell r="D1523" t="str">
            <v>דמי ניהול המילטון ליין</v>
          </cell>
          <cell r="O1523">
            <v>2513709.23</v>
          </cell>
        </row>
        <row r="1524">
          <cell r="A1524" t="str">
            <v>מבטחים</v>
          </cell>
          <cell r="B1524" t="str">
            <v>מרץ 2014</v>
          </cell>
          <cell r="D1524" t="str">
            <v xml:space="preserve">עמלות קניה ומכירה </v>
          </cell>
          <cell r="O1524">
            <v>105.02</v>
          </cell>
        </row>
        <row r="1525">
          <cell r="A1525" t="str">
            <v>מבטחים</v>
          </cell>
          <cell r="B1525" t="str">
            <v>מרץ 2014</v>
          </cell>
          <cell r="D1525" t="str">
            <v xml:space="preserve">הוצאות נלוות </v>
          </cell>
          <cell r="O1525">
            <v>5905.6</v>
          </cell>
        </row>
        <row r="1526">
          <cell r="A1526" t="str">
            <v>מבטחים</v>
          </cell>
          <cell r="B1526" t="str">
            <v>מרץ 2014</v>
          </cell>
          <cell r="D1526" t="str">
            <v xml:space="preserve">הוצאות נלוות </v>
          </cell>
          <cell r="O1526">
            <v>19318.169999999998</v>
          </cell>
        </row>
        <row r="1527">
          <cell r="A1527" t="str">
            <v>מבטחים</v>
          </cell>
          <cell r="B1527" t="str">
            <v>מרץ 2014</v>
          </cell>
          <cell r="D1527" t="str">
            <v xml:space="preserve">הוצאות נלוות </v>
          </cell>
          <cell r="O1527">
            <v>16364.71</v>
          </cell>
        </row>
        <row r="1528">
          <cell r="A1528" t="str">
            <v>מבטחים</v>
          </cell>
          <cell r="B1528" t="str">
            <v>מרץ 2014</v>
          </cell>
          <cell r="D1528" t="str">
            <v xml:space="preserve">הוצאות נלוות </v>
          </cell>
          <cell r="O1528">
            <v>14427.6</v>
          </cell>
        </row>
        <row r="1529">
          <cell r="A1529" t="str">
            <v>מבטחים</v>
          </cell>
          <cell r="B1529" t="str">
            <v>מרץ 2014</v>
          </cell>
          <cell r="D1529" t="str">
            <v xml:space="preserve">דמי משמורת </v>
          </cell>
          <cell r="O1529">
            <v>179320.23</v>
          </cell>
        </row>
        <row r="1530">
          <cell r="A1530" t="str">
            <v>מבטחים</v>
          </cell>
          <cell r="B1530" t="str">
            <v>מרץ 2014</v>
          </cell>
          <cell r="D1530" t="str">
            <v xml:space="preserve">דמי משמורת </v>
          </cell>
          <cell r="O1530">
            <v>8142.24</v>
          </cell>
        </row>
        <row r="1531">
          <cell r="A1531" t="str">
            <v>קגמ</v>
          </cell>
          <cell r="B1531" t="str">
            <v>מרץ 2014</v>
          </cell>
          <cell r="D1531" t="str">
            <v xml:space="preserve">הוצאות נלוות </v>
          </cell>
          <cell r="O1531">
            <v>235.68</v>
          </cell>
        </row>
        <row r="1532">
          <cell r="A1532" t="str">
            <v>קגמ</v>
          </cell>
          <cell r="B1532" t="str">
            <v>מרץ 2014</v>
          </cell>
          <cell r="D1532" t="str">
            <v xml:space="preserve">עמלות קניה ומכירה </v>
          </cell>
          <cell r="O1532">
            <v>209.4</v>
          </cell>
        </row>
        <row r="1533">
          <cell r="A1533" t="str">
            <v>קגמ</v>
          </cell>
          <cell r="B1533" t="str">
            <v>מרץ 2014</v>
          </cell>
          <cell r="D1533" t="str">
            <v xml:space="preserve">עמלות קניה ומכירה </v>
          </cell>
          <cell r="O1533">
            <v>21441.29</v>
          </cell>
        </row>
        <row r="1534">
          <cell r="A1534" t="str">
            <v>קגמ</v>
          </cell>
          <cell r="B1534" t="str">
            <v>מרץ 2014</v>
          </cell>
          <cell r="D1534" t="str">
            <v xml:space="preserve">עמלות קניה ומכירה </v>
          </cell>
          <cell r="O1534">
            <v>1582.21</v>
          </cell>
        </row>
        <row r="1535">
          <cell r="A1535" t="str">
            <v>קגמ</v>
          </cell>
          <cell r="B1535" t="str">
            <v>מרץ 2014</v>
          </cell>
          <cell r="D1535" t="str">
            <v xml:space="preserve">עמלות קניה ומכירה </v>
          </cell>
          <cell r="O1535">
            <v>3532.27</v>
          </cell>
        </row>
        <row r="1536">
          <cell r="A1536" t="str">
            <v>קגמ</v>
          </cell>
          <cell r="B1536" t="str">
            <v>מרץ 2014</v>
          </cell>
          <cell r="D1536" t="str">
            <v xml:space="preserve">עמלות קניה ומכירה </v>
          </cell>
          <cell r="O1536">
            <v>31372.92</v>
          </cell>
        </row>
        <row r="1537">
          <cell r="A1537" t="str">
            <v>קגמ</v>
          </cell>
          <cell r="B1537" t="str">
            <v>מרץ 2014</v>
          </cell>
          <cell r="D1537" t="str">
            <v xml:space="preserve">עמלות קניה ומכירה </v>
          </cell>
          <cell r="O1537">
            <v>28765.64</v>
          </cell>
        </row>
        <row r="1538">
          <cell r="A1538" t="str">
            <v>קגמ</v>
          </cell>
          <cell r="B1538" t="str">
            <v>מרץ 2014</v>
          </cell>
          <cell r="D1538" t="str">
            <v xml:space="preserve">עמלות קניה ומכירה </v>
          </cell>
          <cell r="O1538">
            <v>12641.27</v>
          </cell>
        </row>
        <row r="1539">
          <cell r="A1539" t="str">
            <v>קגמ</v>
          </cell>
          <cell r="B1539" t="str">
            <v>מרץ 2014</v>
          </cell>
          <cell r="D1539" t="str">
            <v xml:space="preserve">עמלות קניה ומכירה </v>
          </cell>
          <cell r="O1539">
            <v>2812.1</v>
          </cell>
        </row>
        <row r="1540">
          <cell r="A1540" t="str">
            <v>קגמ</v>
          </cell>
          <cell r="B1540" t="str">
            <v>מרץ 2014</v>
          </cell>
          <cell r="D1540" t="str">
            <v xml:space="preserve">עמלות קניה ומכירה </v>
          </cell>
          <cell r="O1540">
            <v>215441.87</v>
          </cell>
        </row>
        <row r="1541">
          <cell r="A1541" t="str">
            <v>קגמ</v>
          </cell>
          <cell r="B1541" t="str">
            <v>מרץ 2014</v>
          </cell>
          <cell r="D1541" t="str">
            <v xml:space="preserve">עמלות קניה ומכירה </v>
          </cell>
          <cell r="O1541">
            <v>543214.55000000005</v>
          </cell>
        </row>
        <row r="1542">
          <cell r="A1542" t="str">
            <v>קגמ</v>
          </cell>
          <cell r="B1542" t="str">
            <v>מרץ 2014</v>
          </cell>
          <cell r="D1542" t="str">
            <v xml:space="preserve">עמלות קניה ומכירה </v>
          </cell>
          <cell r="O1542">
            <v>36457.410000000003</v>
          </cell>
        </row>
        <row r="1543">
          <cell r="A1543" t="str">
            <v>קגמ</v>
          </cell>
          <cell r="B1543" t="str">
            <v>מרץ 2014</v>
          </cell>
          <cell r="D1543" t="str">
            <v xml:space="preserve">עמלות קניה ומכירה </v>
          </cell>
          <cell r="O1543">
            <v>55904</v>
          </cell>
        </row>
        <row r="1544">
          <cell r="A1544" t="str">
            <v>קגמ</v>
          </cell>
          <cell r="B1544" t="str">
            <v>מרץ 2014</v>
          </cell>
          <cell r="D1544" t="str">
            <v xml:space="preserve">עמלות קניה ומכירה </v>
          </cell>
          <cell r="O1544">
            <v>31329.13</v>
          </cell>
        </row>
        <row r="1545">
          <cell r="A1545" t="str">
            <v>קגמ</v>
          </cell>
          <cell r="B1545" t="str">
            <v>מרץ 2014</v>
          </cell>
          <cell r="D1545" t="str">
            <v xml:space="preserve">עמלות קניה ומכירה </v>
          </cell>
          <cell r="O1545">
            <v>944.4</v>
          </cell>
        </row>
        <row r="1546">
          <cell r="A1546" t="str">
            <v>קגמ</v>
          </cell>
          <cell r="B1546" t="str">
            <v>מרץ 2014</v>
          </cell>
          <cell r="D1546" t="str">
            <v xml:space="preserve">הוצאות נלוות </v>
          </cell>
          <cell r="O1546">
            <v>160453.20000000001</v>
          </cell>
        </row>
        <row r="1547">
          <cell r="A1547" t="str">
            <v>קגמ</v>
          </cell>
          <cell r="B1547" t="str">
            <v>מרץ 2014</v>
          </cell>
          <cell r="D1547" t="str">
            <v xml:space="preserve">עמלות קניה ומכירה </v>
          </cell>
          <cell r="O1547">
            <v>66375.87</v>
          </cell>
        </row>
        <row r="1548">
          <cell r="A1548" t="str">
            <v>קגמ</v>
          </cell>
          <cell r="B1548" t="str">
            <v>מרץ 2014</v>
          </cell>
          <cell r="D1548" t="str">
            <v xml:space="preserve">עמלות קניה ומכירה </v>
          </cell>
          <cell r="O1548">
            <v>24356.43</v>
          </cell>
        </row>
        <row r="1549">
          <cell r="A1549" t="str">
            <v>קגמ</v>
          </cell>
          <cell r="B1549" t="str">
            <v>מרץ 2014</v>
          </cell>
          <cell r="D1549" t="str">
            <v>דמי ניהול המילטון ליין</v>
          </cell>
          <cell r="O1549">
            <v>562746.6</v>
          </cell>
        </row>
        <row r="1550">
          <cell r="A1550" t="str">
            <v>קגמ</v>
          </cell>
          <cell r="B1550" t="str">
            <v>מרץ 2014</v>
          </cell>
          <cell r="D1550" t="str">
            <v xml:space="preserve">הוצאות נלוות </v>
          </cell>
          <cell r="O1550">
            <v>2092.38</v>
          </cell>
        </row>
        <row r="1551">
          <cell r="A1551" t="str">
            <v>קגמ</v>
          </cell>
          <cell r="B1551" t="str">
            <v>מרץ 2014</v>
          </cell>
          <cell r="D1551" t="str">
            <v xml:space="preserve">הוצאות נלוות </v>
          </cell>
          <cell r="O1551">
            <v>1931.82</v>
          </cell>
        </row>
        <row r="1552">
          <cell r="A1552" t="str">
            <v>קגמ</v>
          </cell>
          <cell r="B1552" t="str">
            <v>מרץ 2014</v>
          </cell>
          <cell r="D1552" t="str">
            <v xml:space="preserve">הוצאות נלוות </v>
          </cell>
          <cell r="O1552">
            <v>1258.83</v>
          </cell>
        </row>
        <row r="1553">
          <cell r="A1553" t="str">
            <v>קגמ</v>
          </cell>
          <cell r="B1553" t="str">
            <v>מרץ 2014</v>
          </cell>
          <cell r="D1553" t="str">
            <v xml:space="preserve">הוצאות נלוות </v>
          </cell>
          <cell r="O1553">
            <v>4813.6000000000004</v>
          </cell>
        </row>
        <row r="1554">
          <cell r="A1554" t="str">
            <v>קגמ</v>
          </cell>
          <cell r="B1554" t="str">
            <v>מרץ 2014</v>
          </cell>
          <cell r="D1554" t="str">
            <v xml:space="preserve">דמי משמורת </v>
          </cell>
          <cell r="O1554">
            <v>156364.71</v>
          </cell>
        </row>
        <row r="1555">
          <cell r="A1555" t="str">
            <v>קגמ</v>
          </cell>
          <cell r="B1555" t="str">
            <v>מרץ 2014</v>
          </cell>
          <cell r="D1555" t="str">
            <v xml:space="preserve">דמי משמורת </v>
          </cell>
          <cell r="O1555">
            <v>762.96</v>
          </cell>
        </row>
        <row r="1556">
          <cell r="A1556" t="str">
            <v>מקפת</v>
          </cell>
          <cell r="B1556" t="str">
            <v>מרץ 2014</v>
          </cell>
          <cell r="D1556" t="str">
            <v xml:space="preserve">הוצאות נדלן </v>
          </cell>
          <cell r="O1556">
            <v>2568</v>
          </cell>
        </row>
        <row r="1557">
          <cell r="A1557" t="str">
            <v>מקפת</v>
          </cell>
          <cell r="B1557" t="str">
            <v>מרץ 2014</v>
          </cell>
          <cell r="D1557" t="str">
            <v xml:space="preserve">הוצאות נלוות </v>
          </cell>
          <cell r="O1557">
            <v>351.68</v>
          </cell>
        </row>
        <row r="1558">
          <cell r="A1558" t="str">
            <v>מקפת</v>
          </cell>
          <cell r="B1558" t="str">
            <v>מרץ 2014</v>
          </cell>
          <cell r="D1558" t="str">
            <v xml:space="preserve">עמלות קניה ומכירה </v>
          </cell>
          <cell r="O1558">
            <v>37760.04</v>
          </cell>
        </row>
        <row r="1559">
          <cell r="A1559" t="str">
            <v>מקפת</v>
          </cell>
          <cell r="B1559" t="str">
            <v>מרץ 2014</v>
          </cell>
          <cell r="D1559" t="str">
            <v xml:space="preserve">עמלות קניה ומכירה </v>
          </cell>
          <cell r="O1559">
            <v>44286.07</v>
          </cell>
        </row>
        <row r="1560">
          <cell r="A1560" t="str">
            <v>מקפת</v>
          </cell>
          <cell r="B1560" t="str">
            <v>מרץ 2014</v>
          </cell>
          <cell r="D1560" t="str">
            <v xml:space="preserve">עמלות קניה ומכירה </v>
          </cell>
          <cell r="O1560">
            <v>1525.19</v>
          </cell>
        </row>
        <row r="1561">
          <cell r="A1561" t="str">
            <v>מקפת</v>
          </cell>
          <cell r="B1561" t="str">
            <v>מרץ 2014</v>
          </cell>
          <cell r="D1561" t="str">
            <v xml:space="preserve">עמלות קניה ומכירה </v>
          </cell>
          <cell r="O1561">
            <v>1564.68</v>
          </cell>
        </row>
        <row r="1562">
          <cell r="A1562" t="str">
            <v>מקפת</v>
          </cell>
          <cell r="B1562" t="str">
            <v>מרץ 2014</v>
          </cell>
          <cell r="D1562" t="str">
            <v xml:space="preserve">עמלות קניה ומכירה </v>
          </cell>
          <cell r="O1562">
            <v>18356.86</v>
          </cell>
        </row>
        <row r="1563">
          <cell r="A1563" t="str">
            <v>מקפת</v>
          </cell>
          <cell r="B1563" t="str">
            <v>מרץ 2014</v>
          </cell>
          <cell r="D1563" t="str">
            <v xml:space="preserve">עמלות קניה ומכירה </v>
          </cell>
          <cell r="O1563">
            <v>1033.6500000000001</v>
          </cell>
        </row>
        <row r="1564">
          <cell r="A1564" t="str">
            <v>מקפת</v>
          </cell>
          <cell r="B1564" t="str">
            <v>מרץ 2014</v>
          </cell>
          <cell r="D1564" t="str">
            <v xml:space="preserve">עמלות קניה ומכירה </v>
          </cell>
          <cell r="O1564">
            <v>1919.68</v>
          </cell>
        </row>
        <row r="1565">
          <cell r="A1565" t="str">
            <v>מקפת</v>
          </cell>
          <cell r="B1565" t="str">
            <v>מרץ 2014</v>
          </cell>
          <cell r="D1565" t="str">
            <v xml:space="preserve">עמלות קניה ומכירה </v>
          </cell>
          <cell r="O1565">
            <v>28709.05</v>
          </cell>
        </row>
        <row r="1566">
          <cell r="A1566" t="str">
            <v>מקפת</v>
          </cell>
          <cell r="B1566" t="str">
            <v>מרץ 2014</v>
          </cell>
          <cell r="D1566" t="str">
            <v xml:space="preserve">עמלות קניה ומכירה </v>
          </cell>
          <cell r="O1566">
            <v>26254.59</v>
          </cell>
        </row>
        <row r="1567">
          <cell r="A1567" t="str">
            <v>מקפת</v>
          </cell>
          <cell r="B1567" t="str">
            <v>מרץ 2014</v>
          </cell>
          <cell r="D1567" t="str">
            <v xml:space="preserve">עמלות קניה ומכירה </v>
          </cell>
          <cell r="O1567">
            <v>11217.12</v>
          </cell>
        </row>
        <row r="1568">
          <cell r="A1568" t="str">
            <v>מקפת</v>
          </cell>
          <cell r="B1568" t="str">
            <v>מרץ 2014</v>
          </cell>
          <cell r="D1568" t="str">
            <v xml:space="preserve">עמלות קניה ומכירה </v>
          </cell>
          <cell r="O1568">
            <v>2543.58</v>
          </cell>
        </row>
        <row r="1569">
          <cell r="A1569" t="str">
            <v>מקפת</v>
          </cell>
          <cell r="B1569" t="str">
            <v>מרץ 2014</v>
          </cell>
          <cell r="D1569" t="str">
            <v xml:space="preserve">עמלות קניה ומכירה </v>
          </cell>
          <cell r="O1569">
            <v>184126.18</v>
          </cell>
        </row>
        <row r="1570">
          <cell r="A1570" t="str">
            <v>מקפת</v>
          </cell>
          <cell r="B1570" t="str">
            <v>מרץ 2014</v>
          </cell>
          <cell r="D1570" t="str">
            <v xml:space="preserve">עמלות קניה ומכירה </v>
          </cell>
          <cell r="O1570">
            <v>522581.03</v>
          </cell>
        </row>
        <row r="1571">
          <cell r="A1571" t="str">
            <v>מקפת</v>
          </cell>
          <cell r="B1571" t="str">
            <v>מרץ 2014</v>
          </cell>
          <cell r="D1571" t="str">
            <v xml:space="preserve">עמלות קניה ומכירה </v>
          </cell>
          <cell r="O1571">
            <v>198.6</v>
          </cell>
        </row>
        <row r="1572">
          <cell r="A1572" t="str">
            <v>מקפת</v>
          </cell>
          <cell r="B1572" t="str">
            <v>מרץ 2014</v>
          </cell>
          <cell r="D1572" t="str">
            <v xml:space="preserve">עמלות קניה ומכירה </v>
          </cell>
          <cell r="O1572">
            <v>36457.410000000003</v>
          </cell>
        </row>
        <row r="1573">
          <cell r="A1573" t="str">
            <v>מקפת</v>
          </cell>
          <cell r="B1573" t="str">
            <v>מרץ 2014</v>
          </cell>
          <cell r="D1573" t="str">
            <v xml:space="preserve">עמלות קניה ומכירה </v>
          </cell>
          <cell r="O1573">
            <v>49638</v>
          </cell>
        </row>
        <row r="1574">
          <cell r="A1574" t="str">
            <v>מקפת</v>
          </cell>
          <cell r="B1574" t="str">
            <v>מרץ 2014</v>
          </cell>
          <cell r="D1574" t="str">
            <v xml:space="preserve">עמלות קניה ומכירה </v>
          </cell>
          <cell r="O1574">
            <v>29685.33</v>
          </cell>
        </row>
        <row r="1575">
          <cell r="A1575" t="str">
            <v>מקפת</v>
          </cell>
          <cell r="B1575" t="str">
            <v>מרץ 2014</v>
          </cell>
          <cell r="D1575" t="str">
            <v xml:space="preserve">עמלות קניה ומכירה </v>
          </cell>
          <cell r="O1575">
            <v>3618.4</v>
          </cell>
        </row>
        <row r="1576">
          <cell r="A1576" t="str">
            <v>מקפת</v>
          </cell>
          <cell r="B1576" t="str">
            <v>מרץ 2014</v>
          </cell>
          <cell r="D1576" t="str">
            <v xml:space="preserve">הוצאות נלוות </v>
          </cell>
          <cell r="O1576">
            <v>160997.04</v>
          </cell>
        </row>
        <row r="1577">
          <cell r="A1577" t="str">
            <v>מקפת</v>
          </cell>
          <cell r="B1577" t="str">
            <v>מרץ 2014</v>
          </cell>
          <cell r="D1577" t="str">
            <v xml:space="preserve">עמלות קניה ומכירה </v>
          </cell>
          <cell r="O1577">
            <v>66375.87</v>
          </cell>
        </row>
        <row r="1578">
          <cell r="A1578" t="str">
            <v>מקפת</v>
          </cell>
          <cell r="B1578" t="str">
            <v>מרץ 2014</v>
          </cell>
          <cell r="D1578" t="str">
            <v xml:space="preserve">עמלות קניה ומכירה </v>
          </cell>
          <cell r="O1578">
            <v>20740.810000000001</v>
          </cell>
        </row>
        <row r="1579">
          <cell r="A1579" t="str">
            <v>מקפת</v>
          </cell>
          <cell r="B1579" t="str">
            <v>מרץ 2014</v>
          </cell>
          <cell r="D1579" t="str">
            <v>דמי ניהול המילטון ליין</v>
          </cell>
          <cell r="O1579">
            <v>823989.57</v>
          </cell>
        </row>
        <row r="1580">
          <cell r="A1580" t="str">
            <v>מקפת</v>
          </cell>
          <cell r="B1580" t="str">
            <v>מרץ 2014</v>
          </cell>
          <cell r="D1580" t="str">
            <v xml:space="preserve">עמלות קניה ומכירה </v>
          </cell>
          <cell r="O1580">
            <v>166.88</v>
          </cell>
        </row>
        <row r="1581">
          <cell r="A1581" t="str">
            <v>מקפת</v>
          </cell>
          <cell r="B1581" t="str">
            <v>מרץ 2014</v>
          </cell>
          <cell r="D1581" t="str">
            <v xml:space="preserve">הוצאות נלוות </v>
          </cell>
          <cell r="O1581">
            <v>1779.5</v>
          </cell>
        </row>
        <row r="1582">
          <cell r="A1582" t="str">
            <v>מקפת</v>
          </cell>
          <cell r="B1582" t="str">
            <v>מרץ 2014</v>
          </cell>
          <cell r="D1582" t="str">
            <v xml:space="preserve">הוצאות נלוות </v>
          </cell>
          <cell r="O1582">
            <v>7727.27</v>
          </cell>
        </row>
        <row r="1583">
          <cell r="A1583" t="str">
            <v>מקפת</v>
          </cell>
          <cell r="B1583" t="str">
            <v>מרץ 2014</v>
          </cell>
          <cell r="D1583" t="str">
            <v xml:space="preserve">הוצאות נלוות </v>
          </cell>
          <cell r="O1583">
            <v>7552.94</v>
          </cell>
        </row>
        <row r="1584">
          <cell r="A1584" t="str">
            <v>מקפת</v>
          </cell>
          <cell r="B1584" t="str">
            <v>מרץ 2014</v>
          </cell>
          <cell r="D1584" t="str">
            <v xml:space="preserve">הוצאות נלוות </v>
          </cell>
          <cell r="O1584">
            <v>4813.6000000000004</v>
          </cell>
        </row>
        <row r="1585">
          <cell r="A1585" t="str">
            <v>מקפת</v>
          </cell>
          <cell r="B1585" t="str">
            <v>מרץ 2014</v>
          </cell>
          <cell r="D1585" t="str">
            <v xml:space="preserve">דמי משמורת </v>
          </cell>
          <cell r="O1585">
            <v>160447.70000000001</v>
          </cell>
        </row>
        <row r="1586">
          <cell r="A1586" t="str">
            <v>מקפת</v>
          </cell>
          <cell r="B1586" t="str">
            <v>מרץ 2014</v>
          </cell>
          <cell r="D1586" t="str">
            <v xml:space="preserve">דמי משמורת </v>
          </cell>
          <cell r="O1586">
            <v>3815.64</v>
          </cell>
        </row>
        <row r="1587">
          <cell r="A1587" t="str">
            <v>בנין</v>
          </cell>
          <cell r="B1587" t="str">
            <v>מרץ 2014</v>
          </cell>
          <cell r="D1587" t="str">
            <v xml:space="preserve">הוצאות נדלן </v>
          </cell>
          <cell r="O1587">
            <v>64245.23</v>
          </cell>
        </row>
        <row r="1588">
          <cell r="A1588" t="str">
            <v>בנין</v>
          </cell>
          <cell r="B1588" t="str">
            <v>מרץ 2014</v>
          </cell>
          <cell r="D1588" t="str">
            <v xml:space="preserve">הוצאות נדלן </v>
          </cell>
          <cell r="O1588">
            <v>193</v>
          </cell>
        </row>
        <row r="1589">
          <cell r="A1589" t="str">
            <v>בנין</v>
          </cell>
          <cell r="B1589" t="str">
            <v>מרץ 2014</v>
          </cell>
          <cell r="D1589" t="str">
            <v xml:space="preserve">עמלות קניה ומכירה </v>
          </cell>
          <cell r="O1589">
            <v>37815.550000000003</v>
          </cell>
        </row>
        <row r="1590">
          <cell r="A1590" t="str">
            <v>בנין</v>
          </cell>
          <cell r="B1590" t="str">
            <v>מרץ 2014</v>
          </cell>
          <cell r="D1590" t="str">
            <v xml:space="preserve">עמלות קניה ומכירה </v>
          </cell>
          <cell r="O1590">
            <v>2975.12</v>
          </cell>
        </row>
        <row r="1591">
          <cell r="A1591" t="str">
            <v>בנין</v>
          </cell>
          <cell r="B1591" t="str">
            <v>מרץ 2014</v>
          </cell>
          <cell r="D1591" t="str">
            <v xml:space="preserve">עמלות קניה ומכירה </v>
          </cell>
          <cell r="O1591">
            <v>12664.24</v>
          </cell>
        </row>
        <row r="1592">
          <cell r="A1592" t="str">
            <v>בנין</v>
          </cell>
          <cell r="B1592" t="str">
            <v>מרץ 2014</v>
          </cell>
          <cell r="D1592" t="str">
            <v xml:space="preserve">עמלות קניה ומכירה </v>
          </cell>
          <cell r="O1592">
            <v>346.63</v>
          </cell>
        </row>
        <row r="1593">
          <cell r="A1593" t="str">
            <v>בנין</v>
          </cell>
          <cell r="B1593" t="str">
            <v>מרץ 2014</v>
          </cell>
          <cell r="D1593" t="str">
            <v xml:space="preserve">עמלות קניה ומכירה </v>
          </cell>
          <cell r="O1593">
            <v>3002.1</v>
          </cell>
        </row>
        <row r="1594">
          <cell r="A1594" t="str">
            <v>בנין</v>
          </cell>
          <cell r="B1594" t="str">
            <v>מרץ 2014</v>
          </cell>
          <cell r="D1594" t="str">
            <v xml:space="preserve">עמלות קניה ומכירה </v>
          </cell>
          <cell r="O1594">
            <v>103570.5</v>
          </cell>
        </row>
        <row r="1595">
          <cell r="A1595" t="str">
            <v>בנין</v>
          </cell>
          <cell r="B1595" t="str">
            <v>מרץ 2014</v>
          </cell>
          <cell r="D1595" t="str">
            <v xml:space="preserve">הוצאות נלוות </v>
          </cell>
          <cell r="O1595">
            <v>90</v>
          </cell>
        </row>
        <row r="1596">
          <cell r="A1596" t="str">
            <v>בנין</v>
          </cell>
          <cell r="B1596" t="str">
            <v>מרץ 2014</v>
          </cell>
          <cell r="D1596" t="str">
            <v xml:space="preserve">דמי משמורת </v>
          </cell>
          <cell r="O1596">
            <v>16003.83</v>
          </cell>
        </row>
        <row r="1597">
          <cell r="A1597" t="str">
            <v>חקלאים</v>
          </cell>
          <cell r="B1597" t="str">
            <v>מרץ 2014</v>
          </cell>
          <cell r="D1597" t="str">
            <v xml:space="preserve">עמלות קניה ומכירה </v>
          </cell>
          <cell r="O1597">
            <v>2986.5</v>
          </cell>
        </row>
        <row r="1598">
          <cell r="A1598" t="str">
            <v>חקלאים</v>
          </cell>
          <cell r="B1598" t="str">
            <v>מרץ 2014</v>
          </cell>
          <cell r="D1598" t="str">
            <v xml:space="preserve">עמלות קניה ומכירה </v>
          </cell>
          <cell r="O1598">
            <v>1933.82</v>
          </cell>
        </row>
        <row r="1599">
          <cell r="A1599" t="str">
            <v>חקלאים</v>
          </cell>
          <cell r="B1599" t="str">
            <v>מרץ 2014</v>
          </cell>
          <cell r="D1599" t="str">
            <v xml:space="preserve">עמלות קניה ומכירה </v>
          </cell>
          <cell r="O1599">
            <v>7860.56</v>
          </cell>
        </row>
        <row r="1600">
          <cell r="A1600" t="str">
            <v>חקלאים</v>
          </cell>
          <cell r="B1600" t="str">
            <v>מרץ 2014</v>
          </cell>
          <cell r="D1600" t="str">
            <v xml:space="preserve">עמלות קניה ומכירה </v>
          </cell>
          <cell r="O1600">
            <v>115.54</v>
          </cell>
        </row>
        <row r="1601">
          <cell r="A1601" t="str">
            <v>חקלאים</v>
          </cell>
          <cell r="B1601" t="str">
            <v>מרץ 2014</v>
          </cell>
          <cell r="D1601" t="str">
            <v xml:space="preserve">הוצאות נלוות </v>
          </cell>
          <cell r="O1601">
            <v>22</v>
          </cell>
        </row>
        <row r="1602">
          <cell r="A1602" t="str">
            <v>חקלאים</v>
          </cell>
          <cell r="B1602" t="str">
            <v>מרץ 2014</v>
          </cell>
          <cell r="D1602" t="str">
            <v xml:space="preserve">דמי משמורת </v>
          </cell>
          <cell r="O1602">
            <v>6736.72</v>
          </cell>
        </row>
        <row r="1603">
          <cell r="A1603" t="str">
            <v>אגד</v>
          </cell>
          <cell r="B1603" t="str">
            <v>מרץ 2014</v>
          </cell>
          <cell r="D1603" t="str">
            <v xml:space="preserve">הוצאות נדלן </v>
          </cell>
          <cell r="O1603">
            <v>3717.91</v>
          </cell>
        </row>
        <row r="1604">
          <cell r="A1604" t="str">
            <v>אגד</v>
          </cell>
          <cell r="B1604" t="str">
            <v>מרץ 2014</v>
          </cell>
          <cell r="D1604" t="str">
            <v xml:space="preserve">עמלות קניה ומכירה </v>
          </cell>
          <cell r="O1604">
            <v>2.0699999999999998</v>
          </cell>
        </row>
        <row r="1605">
          <cell r="A1605" t="str">
            <v>אגד</v>
          </cell>
          <cell r="B1605" t="str">
            <v>מרץ 2014</v>
          </cell>
          <cell r="D1605" t="str">
            <v xml:space="preserve">עמלות קניה ומכירה </v>
          </cell>
          <cell r="O1605">
            <v>6359</v>
          </cell>
        </row>
        <row r="1606">
          <cell r="A1606" t="str">
            <v>אגד</v>
          </cell>
          <cell r="B1606" t="str">
            <v>מרץ 2014</v>
          </cell>
          <cell r="D1606" t="str">
            <v xml:space="preserve">דמי משמורת </v>
          </cell>
          <cell r="O1606">
            <v>11475.06</v>
          </cell>
        </row>
        <row r="1607">
          <cell r="A1607" t="str">
            <v>הדסה</v>
          </cell>
          <cell r="B1607" t="str">
            <v>מרץ 2014</v>
          </cell>
          <cell r="D1607" t="str">
            <v xml:space="preserve">עמלות קניה ומכירה </v>
          </cell>
          <cell r="O1607">
            <v>14.87</v>
          </cell>
        </row>
        <row r="1608">
          <cell r="A1608" t="str">
            <v>הדסה</v>
          </cell>
          <cell r="B1608" t="str">
            <v>מרץ 2014</v>
          </cell>
          <cell r="D1608" t="str">
            <v xml:space="preserve">עמלות קניה ומכירה </v>
          </cell>
          <cell r="O1608">
            <v>411.48</v>
          </cell>
        </row>
        <row r="1609">
          <cell r="A1609" t="str">
            <v>הדסה</v>
          </cell>
          <cell r="B1609" t="str">
            <v>מרץ 2014</v>
          </cell>
          <cell r="D1609" t="str">
            <v xml:space="preserve">עמלות קניה ומכירה </v>
          </cell>
          <cell r="O1609">
            <v>107.18</v>
          </cell>
        </row>
        <row r="1610">
          <cell r="A1610" t="str">
            <v>הדסה</v>
          </cell>
          <cell r="B1610" t="str">
            <v>מרץ 2014</v>
          </cell>
          <cell r="D1610" t="str">
            <v xml:space="preserve">עמלות קניה ומכירה </v>
          </cell>
          <cell r="O1610">
            <v>484.79</v>
          </cell>
        </row>
        <row r="1611">
          <cell r="A1611" t="str">
            <v>הדסה</v>
          </cell>
          <cell r="B1611" t="str">
            <v>מרץ 2014</v>
          </cell>
          <cell r="D1611" t="str">
            <v xml:space="preserve">עמלות קניה ומכירה </v>
          </cell>
          <cell r="O1611">
            <v>2144.5700000000002</v>
          </cell>
        </row>
        <row r="1612">
          <cell r="A1612" t="str">
            <v>הדסה</v>
          </cell>
          <cell r="B1612" t="str">
            <v>מרץ 2014</v>
          </cell>
          <cell r="D1612" t="str">
            <v xml:space="preserve">עמלות קניה ומכירה </v>
          </cell>
          <cell r="O1612">
            <v>2106.2800000000002</v>
          </cell>
        </row>
        <row r="1613">
          <cell r="A1613" t="str">
            <v>הדסה</v>
          </cell>
          <cell r="B1613" t="str">
            <v>מרץ 2014</v>
          </cell>
          <cell r="D1613" t="str">
            <v xml:space="preserve">עמלות קניה ומכירה </v>
          </cell>
          <cell r="O1613">
            <v>978.36</v>
          </cell>
        </row>
        <row r="1614">
          <cell r="A1614" t="str">
            <v>הדסה</v>
          </cell>
          <cell r="B1614" t="str">
            <v>מרץ 2014</v>
          </cell>
          <cell r="D1614" t="str">
            <v xml:space="preserve">עמלות קניה ומכירה </v>
          </cell>
          <cell r="O1614">
            <v>192.36</v>
          </cell>
        </row>
        <row r="1615">
          <cell r="A1615" t="str">
            <v>הדסה</v>
          </cell>
          <cell r="B1615" t="str">
            <v>מרץ 2014</v>
          </cell>
          <cell r="D1615" t="str">
            <v xml:space="preserve">עמלות קניה ומכירה </v>
          </cell>
          <cell r="O1615">
            <v>10800.41</v>
          </cell>
        </row>
        <row r="1616">
          <cell r="A1616" t="str">
            <v>הדסה</v>
          </cell>
          <cell r="B1616" t="str">
            <v>מרץ 2014</v>
          </cell>
          <cell r="D1616" t="str">
            <v xml:space="preserve">עמלות קניה ומכירה </v>
          </cell>
          <cell r="O1616">
            <v>35520.75</v>
          </cell>
        </row>
        <row r="1617">
          <cell r="A1617" t="str">
            <v>הדסה</v>
          </cell>
          <cell r="B1617" t="str">
            <v>מרץ 2014</v>
          </cell>
          <cell r="D1617" t="str">
            <v xml:space="preserve">עמלות קניה ומכירה </v>
          </cell>
          <cell r="O1617">
            <v>2924.69</v>
          </cell>
        </row>
        <row r="1618">
          <cell r="A1618" t="str">
            <v>הדסה</v>
          </cell>
          <cell r="B1618" t="str">
            <v>מרץ 2014</v>
          </cell>
          <cell r="D1618" t="str">
            <v xml:space="preserve">עמלות קניה ומכירה </v>
          </cell>
          <cell r="O1618">
            <v>3445</v>
          </cell>
        </row>
        <row r="1619">
          <cell r="A1619" t="str">
            <v>הדסה</v>
          </cell>
          <cell r="B1619" t="str">
            <v>מרץ 2014</v>
          </cell>
          <cell r="D1619" t="str">
            <v xml:space="preserve">עמלות קניה ומכירה </v>
          </cell>
          <cell r="O1619">
            <v>2099.46</v>
          </cell>
        </row>
        <row r="1620">
          <cell r="A1620" t="str">
            <v>הדסה</v>
          </cell>
          <cell r="B1620" t="str">
            <v>מרץ 2014</v>
          </cell>
          <cell r="D1620" t="str">
            <v xml:space="preserve">עמלות קניה ומכירה </v>
          </cell>
          <cell r="O1620">
            <v>1354.7</v>
          </cell>
        </row>
        <row r="1621">
          <cell r="A1621" t="str">
            <v>הדסה</v>
          </cell>
          <cell r="B1621" t="str">
            <v>מרץ 2014</v>
          </cell>
          <cell r="D1621" t="str">
            <v xml:space="preserve">הוצאות נלוות </v>
          </cell>
          <cell r="O1621">
            <v>249.2</v>
          </cell>
        </row>
        <row r="1622">
          <cell r="A1622" t="str">
            <v>הדסה</v>
          </cell>
          <cell r="B1622" t="str">
            <v>מרץ 2014</v>
          </cell>
          <cell r="D1622" t="str">
            <v xml:space="preserve">דמי משמורת </v>
          </cell>
          <cell r="O1622">
            <v>14864.99</v>
          </cell>
        </row>
        <row r="1623">
          <cell r="A1623" t="str">
            <v>קרן פרמיה</v>
          </cell>
          <cell r="B1623" t="str">
            <v>מרץ 2014</v>
          </cell>
          <cell r="D1623" t="str">
            <v xml:space="preserve">עמלות קניה ומכירה </v>
          </cell>
          <cell r="O1623">
            <v>983.73</v>
          </cell>
        </row>
        <row r="1624">
          <cell r="A1624" t="str">
            <v>קרן פרמיה</v>
          </cell>
          <cell r="B1624" t="str">
            <v>מרץ 2014</v>
          </cell>
          <cell r="D1624" t="str">
            <v xml:space="preserve">עמלות קניה ומכירה </v>
          </cell>
          <cell r="O1624">
            <v>1669.17</v>
          </cell>
        </row>
        <row r="1625">
          <cell r="A1625" t="str">
            <v>קרן פרמיה</v>
          </cell>
          <cell r="B1625" t="str">
            <v>מרץ 2014</v>
          </cell>
          <cell r="D1625" t="str">
            <v xml:space="preserve">עמלות קניה ומכירה </v>
          </cell>
          <cell r="O1625">
            <v>75.180000000000007</v>
          </cell>
        </row>
        <row r="1626">
          <cell r="A1626" t="str">
            <v>קרן פרמיה</v>
          </cell>
          <cell r="B1626" t="str">
            <v>מרץ 2014</v>
          </cell>
          <cell r="D1626" t="str">
            <v xml:space="preserve">עמלות קניה ומכירה </v>
          </cell>
          <cell r="O1626">
            <v>310.05</v>
          </cell>
        </row>
        <row r="1627">
          <cell r="A1627" t="str">
            <v>קרן פרמיה</v>
          </cell>
          <cell r="B1627" t="str">
            <v>מרץ 2014</v>
          </cell>
          <cell r="D1627" t="str">
            <v xml:space="preserve">עמלות קניה ומכירה </v>
          </cell>
          <cell r="O1627">
            <v>338.32</v>
          </cell>
        </row>
        <row r="1628">
          <cell r="A1628" t="str">
            <v>קרן פרמיה</v>
          </cell>
          <cell r="B1628" t="str">
            <v>מרץ 2014</v>
          </cell>
          <cell r="D1628" t="str">
            <v xml:space="preserve">עמלות קניה ומכירה </v>
          </cell>
          <cell r="O1628">
            <v>435.95</v>
          </cell>
        </row>
        <row r="1629">
          <cell r="A1629" t="str">
            <v>קרן פרמיה</v>
          </cell>
          <cell r="B1629" t="str">
            <v>מרץ 2014</v>
          </cell>
          <cell r="D1629" t="str">
            <v xml:space="preserve">עמלות קניה ומכירה </v>
          </cell>
          <cell r="O1629">
            <v>239.71</v>
          </cell>
        </row>
        <row r="1630">
          <cell r="A1630" t="str">
            <v>קרן פרמיה</v>
          </cell>
          <cell r="B1630" t="str">
            <v>מרץ 2014</v>
          </cell>
          <cell r="D1630" t="str">
            <v xml:space="preserve">עמלות קניה ומכירה </v>
          </cell>
          <cell r="O1630">
            <v>30.05</v>
          </cell>
        </row>
        <row r="1631">
          <cell r="A1631" t="str">
            <v>קרן פרמיה</v>
          </cell>
          <cell r="B1631" t="str">
            <v>מרץ 2014</v>
          </cell>
          <cell r="D1631" t="str">
            <v xml:space="preserve">עמלות קניה ומכירה </v>
          </cell>
          <cell r="O1631">
            <v>1398.69</v>
          </cell>
        </row>
        <row r="1632">
          <cell r="A1632" t="str">
            <v>קרן פרמיה</v>
          </cell>
          <cell r="B1632" t="str">
            <v>מרץ 2014</v>
          </cell>
          <cell r="D1632" t="str">
            <v xml:space="preserve">עמלות קניה ומכירה </v>
          </cell>
          <cell r="O1632">
            <v>5669.77</v>
          </cell>
        </row>
        <row r="1633">
          <cell r="A1633" t="str">
            <v>קרן פרמיה</v>
          </cell>
          <cell r="B1633" t="str">
            <v>מרץ 2014</v>
          </cell>
          <cell r="D1633" t="str">
            <v xml:space="preserve">עמלות קניה ומכירה </v>
          </cell>
          <cell r="O1633">
            <v>11.92</v>
          </cell>
        </row>
        <row r="1634">
          <cell r="A1634" t="str">
            <v>קרן פרמיה</v>
          </cell>
          <cell r="B1634" t="str">
            <v>מרץ 2014</v>
          </cell>
          <cell r="D1634" t="str">
            <v xml:space="preserve">עמלות קניה ומכירה </v>
          </cell>
          <cell r="O1634">
            <v>728.97</v>
          </cell>
        </row>
        <row r="1635">
          <cell r="A1635" t="str">
            <v>קרן פרמיה</v>
          </cell>
          <cell r="B1635" t="str">
            <v>מרץ 2014</v>
          </cell>
          <cell r="D1635" t="str">
            <v xml:space="preserve">עמלות קניה ומכירה </v>
          </cell>
          <cell r="O1635">
            <v>530</v>
          </cell>
        </row>
        <row r="1636">
          <cell r="A1636" t="str">
            <v>קרן פרמיה</v>
          </cell>
          <cell r="B1636" t="str">
            <v>מרץ 2014</v>
          </cell>
          <cell r="D1636" t="str">
            <v xml:space="preserve">עמלות קניה ומכירה </v>
          </cell>
          <cell r="O1636">
            <v>325.5</v>
          </cell>
        </row>
        <row r="1637">
          <cell r="A1637" t="str">
            <v>קרן פרמיה</v>
          </cell>
          <cell r="B1637" t="str">
            <v>מרץ 2014</v>
          </cell>
          <cell r="D1637" t="str">
            <v xml:space="preserve">עמלות קניה ומכירה </v>
          </cell>
          <cell r="O1637">
            <v>257.20999999999998</v>
          </cell>
        </row>
        <row r="1638">
          <cell r="A1638" t="str">
            <v>קרן פרמיה</v>
          </cell>
          <cell r="B1638" t="str">
            <v>מרץ 2014</v>
          </cell>
          <cell r="D1638" t="str">
            <v xml:space="preserve">דמי משמורת </v>
          </cell>
          <cell r="O1638">
            <v>5571.88</v>
          </cell>
        </row>
        <row r="1639">
          <cell r="A1639" t="str">
            <v>קרן פרמיה</v>
          </cell>
          <cell r="B1639" t="str">
            <v>מרץ 2014</v>
          </cell>
          <cell r="D1639" t="str">
            <v xml:space="preserve">דמי משמורת </v>
          </cell>
          <cell r="O1639">
            <v>2.96</v>
          </cell>
        </row>
        <row r="1640">
          <cell r="A1640">
            <v>0</v>
          </cell>
          <cell r="B1640">
            <v>0</v>
          </cell>
          <cell r="D1640">
            <v>0</v>
          </cell>
          <cell r="O1640">
            <v>0</v>
          </cell>
        </row>
        <row r="1641">
          <cell r="A1641" t="str">
            <v>מבטחים</v>
          </cell>
          <cell r="B1641" t="str">
            <v>יוני 2014</v>
          </cell>
          <cell r="D1641" t="str">
            <v xml:space="preserve">הוצאות נדלן </v>
          </cell>
          <cell r="O1641">
            <v>51749</v>
          </cell>
        </row>
        <row r="1642">
          <cell r="A1642" t="str">
            <v>מבטחים</v>
          </cell>
          <cell r="B1642" t="str">
            <v>יוני 2014</v>
          </cell>
          <cell r="D1642" t="str">
            <v xml:space="preserve">הוצאות נדלן </v>
          </cell>
          <cell r="O1642">
            <v>74235</v>
          </cell>
        </row>
        <row r="1643">
          <cell r="A1643" t="str">
            <v>מקפת</v>
          </cell>
          <cell r="B1643" t="str">
            <v>יוני 2014</v>
          </cell>
          <cell r="D1643" t="str">
            <v xml:space="preserve">הוצאות נדלן </v>
          </cell>
          <cell r="O1643">
            <v>17249</v>
          </cell>
        </row>
        <row r="1644">
          <cell r="A1644" t="str">
            <v>מקפת</v>
          </cell>
          <cell r="B1644" t="str">
            <v>יוני 2014</v>
          </cell>
          <cell r="D1644" t="str">
            <v xml:space="preserve">הוצאות נדלן </v>
          </cell>
          <cell r="O1644">
            <v>24745</v>
          </cell>
        </row>
        <row r="1645">
          <cell r="A1645" t="str">
            <v>מבטחים</v>
          </cell>
          <cell r="B1645" t="str">
            <v>יוני 2014</v>
          </cell>
          <cell r="D1645" t="str">
            <v xml:space="preserve">הוצאות נדלן </v>
          </cell>
          <cell r="O1645">
            <v>1192</v>
          </cell>
        </row>
        <row r="1646">
          <cell r="A1646" t="str">
            <v>מבטחים</v>
          </cell>
          <cell r="B1646" t="str">
            <v>יוני 2014</v>
          </cell>
          <cell r="D1646" t="str">
            <v xml:space="preserve">הוצאות נדלן </v>
          </cell>
          <cell r="O1646">
            <v>10147</v>
          </cell>
        </row>
        <row r="1647">
          <cell r="A1647" t="str">
            <v>מבטחים</v>
          </cell>
          <cell r="B1647" t="str">
            <v>יוני 2014</v>
          </cell>
          <cell r="D1647" t="str">
            <v xml:space="preserve">הוצאות נלוות </v>
          </cell>
          <cell r="O1647">
            <v>820.68</v>
          </cell>
        </row>
        <row r="1648">
          <cell r="A1648" t="str">
            <v>מבטחים</v>
          </cell>
          <cell r="B1648" t="str">
            <v>יוני 2014</v>
          </cell>
          <cell r="D1648" t="str">
            <v xml:space="preserve">עמלות קניה ומכירה </v>
          </cell>
          <cell r="O1648">
            <v>99972.73</v>
          </cell>
        </row>
        <row r="1649">
          <cell r="A1649" t="str">
            <v>מבטחים</v>
          </cell>
          <cell r="B1649" t="str">
            <v>יוני 2014</v>
          </cell>
          <cell r="D1649" t="str">
            <v xml:space="preserve">עמלות קניה ומכירה </v>
          </cell>
          <cell r="O1649">
            <v>204333.13</v>
          </cell>
        </row>
        <row r="1650">
          <cell r="A1650" t="str">
            <v>מבטחים</v>
          </cell>
          <cell r="B1650" t="str">
            <v>יוני 2014</v>
          </cell>
          <cell r="D1650" t="str">
            <v xml:space="preserve">עמלות קניה ומכירה </v>
          </cell>
          <cell r="O1650">
            <v>225989.8</v>
          </cell>
        </row>
        <row r="1651">
          <cell r="A1651" t="str">
            <v>מבטחים</v>
          </cell>
          <cell r="B1651" t="str">
            <v>יוני 2014</v>
          </cell>
          <cell r="D1651" t="str">
            <v xml:space="preserve">עמלות קניה ומכירה </v>
          </cell>
          <cell r="O1651">
            <v>5147.47</v>
          </cell>
        </row>
        <row r="1652">
          <cell r="A1652" t="str">
            <v>מבטחים</v>
          </cell>
          <cell r="B1652" t="str">
            <v>יוני 2014</v>
          </cell>
          <cell r="D1652" t="str">
            <v xml:space="preserve">עמלות קניה ומכירה </v>
          </cell>
          <cell r="O1652">
            <v>5725.66</v>
          </cell>
        </row>
        <row r="1653">
          <cell r="A1653" t="str">
            <v>מבטחים</v>
          </cell>
          <cell r="B1653" t="str">
            <v>יוני 2014</v>
          </cell>
          <cell r="D1653" t="str">
            <v xml:space="preserve">עמלות קניה ומכירה </v>
          </cell>
          <cell r="O1653">
            <v>49285.72</v>
          </cell>
        </row>
        <row r="1654">
          <cell r="A1654" t="str">
            <v>מבטחים</v>
          </cell>
          <cell r="B1654" t="str">
            <v>יוני 2014</v>
          </cell>
          <cell r="D1654" t="str">
            <v xml:space="preserve">עמלות קניה ומכירה </v>
          </cell>
          <cell r="O1654">
            <v>295.33</v>
          </cell>
        </row>
        <row r="1655">
          <cell r="A1655" t="str">
            <v>מבטחים</v>
          </cell>
          <cell r="B1655" t="str">
            <v>יוני 2014</v>
          </cell>
          <cell r="D1655" t="str">
            <v xml:space="preserve">עמלות קניה ומכירה </v>
          </cell>
          <cell r="O1655">
            <v>22226.18</v>
          </cell>
        </row>
        <row r="1656">
          <cell r="A1656" t="str">
            <v>מבטחים</v>
          </cell>
          <cell r="B1656" t="str">
            <v>יוני 2014</v>
          </cell>
          <cell r="D1656" t="str">
            <v xml:space="preserve">עמלות קניה ומכירה </v>
          </cell>
          <cell r="O1656">
            <v>21658.77</v>
          </cell>
        </row>
        <row r="1657">
          <cell r="A1657" t="str">
            <v>מבטחים</v>
          </cell>
          <cell r="B1657" t="str">
            <v>יוני 2014</v>
          </cell>
          <cell r="D1657" t="str">
            <v xml:space="preserve">עמלות קניה ומכירה </v>
          </cell>
          <cell r="O1657">
            <v>168075.02</v>
          </cell>
        </row>
        <row r="1658">
          <cell r="A1658" t="str">
            <v>מבטחים</v>
          </cell>
          <cell r="B1658" t="str">
            <v>יוני 2014</v>
          </cell>
          <cell r="D1658" t="str">
            <v xml:space="preserve">עמלות קניה ומכירה </v>
          </cell>
          <cell r="O1658">
            <v>121782.55</v>
          </cell>
        </row>
        <row r="1659">
          <cell r="A1659" t="str">
            <v>מבטחים</v>
          </cell>
          <cell r="B1659" t="str">
            <v>יוני 2014</v>
          </cell>
          <cell r="D1659" t="str">
            <v xml:space="preserve">עמלות קניה ומכירה </v>
          </cell>
          <cell r="O1659">
            <v>67568.27</v>
          </cell>
        </row>
        <row r="1660">
          <cell r="A1660" t="str">
            <v>מבטחים</v>
          </cell>
          <cell r="B1660" t="str">
            <v>יוני 2014</v>
          </cell>
          <cell r="D1660" t="str">
            <v xml:space="preserve">עמלות קניה ומכירה </v>
          </cell>
          <cell r="O1660">
            <v>43862.400000000001</v>
          </cell>
        </row>
        <row r="1661">
          <cell r="A1661" t="str">
            <v>מבטחים</v>
          </cell>
          <cell r="B1661" t="str">
            <v>יוני 2014</v>
          </cell>
          <cell r="D1661" t="str">
            <v xml:space="preserve">עמלות קניה ומכירה </v>
          </cell>
          <cell r="O1661">
            <v>23692.07</v>
          </cell>
        </row>
        <row r="1662">
          <cell r="A1662" t="str">
            <v>מבטחים</v>
          </cell>
          <cell r="B1662" t="str">
            <v>יוני 2014</v>
          </cell>
          <cell r="D1662" t="str">
            <v xml:space="preserve">עמלות קניה ומכירה </v>
          </cell>
          <cell r="O1662">
            <v>1492359.21</v>
          </cell>
        </row>
        <row r="1663">
          <cell r="A1663" t="str">
            <v>מבטחים</v>
          </cell>
          <cell r="B1663" t="str">
            <v>יוני 2014</v>
          </cell>
          <cell r="D1663" t="str">
            <v xml:space="preserve">עמלות קניה ומכירה </v>
          </cell>
          <cell r="O1663">
            <v>3333473.66</v>
          </cell>
        </row>
        <row r="1664">
          <cell r="A1664" t="str">
            <v>מבטחים</v>
          </cell>
          <cell r="B1664" t="str">
            <v>יוני 2014</v>
          </cell>
          <cell r="D1664" t="str">
            <v xml:space="preserve">עמלות קניה ומכירה </v>
          </cell>
          <cell r="O1664">
            <v>59191.88</v>
          </cell>
        </row>
        <row r="1665">
          <cell r="A1665" t="str">
            <v>מבטחים</v>
          </cell>
          <cell r="B1665" t="str">
            <v>יוני 2014</v>
          </cell>
          <cell r="D1665" t="str">
            <v xml:space="preserve">עמלות קניה ומכירה </v>
          </cell>
          <cell r="O1665">
            <v>105709.75999999999</v>
          </cell>
        </row>
        <row r="1666">
          <cell r="A1666" t="str">
            <v>מבטחים</v>
          </cell>
          <cell r="B1666" t="str">
            <v>יוני 2014</v>
          </cell>
          <cell r="D1666" t="str">
            <v xml:space="preserve">עמלות קניה ומכירה </v>
          </cell>
          <cell r="O1666">
            <v>162692</v>
          </cell>
        </row>
        <row r="1667">
          <cell r="A1667" t="str">
            <v>מבטחים</v>
          </cell>
          <cell r="B1667" t="str">
            <v>יוני 2014</v>
          </cell>
          <cell r="D1667" t="str">
            <v xml:space="preserve">עמלות קניה ומכירה </v>
          </cell>
          <cell r="O1667">
            <v>34.57</v>
          </cell>
        </row>
        <row r="1668">
          <cell r="A1668" t="str">
            <v>מבטחים</v>
          </cell>
          <cell r="B1668" t="str">
            <v>יוני 2014</v>
          </cell>
          <cell r="D1668" t="str">
            <v xml:space="preserve">עמלות קניה ומכירה </v>
          </cell>
          <cell r="O1668">
            <v>99309.2</v>
          </cell>
        </row>
        <row r="1669">
          <cell r="A1669" t="str">
            <v>מבטחים</v>
          </cell>
          <cell r="B1669" t="str">
            <v>יוני 2014</v>
          </cell>
          <cell r="D1669" t="str">
            <v xml:space="preserve">עמלות קניה ומכירה </v>
          </cell>
          <cell r="O1669">
            <v>8967.4</v>
          </cell>
        </row>
        <row r="1670">
          <cell r="A1670" t="str">
            <v>מבטחים</v>
          </cell>
          <cell r="B1670" t="str">
            <v>יוני 2014</v>
          </cell>
          <cell r="D1670" t="str">
            <v xml:space="preserve">הוצאות נלוות </v>
          </cell>
          <cell r="O1670">
            <v>713497.22</v>
          </cell>
        </row>
        <row r="1671">
          <cell r="A1671" t="str">
            <v>מבטחים</v>
          </cell>
          <cell r="B1671" t="str">
            <v>יוני 2014</v>
          </cell>
          <cell r="D1671" t="str">
            <v xml:space="preserve">עמלות קניה ומכירה </v>
          </cell>
          <cell r="O1671">
            <v>1344629.34</v>
          </cell>
        </row>
        <row r="1672">
          <cell r="A1672" t="str">
            <v>מבטחים</v>
          </cell>
          <cell r="B1672" t="str">
            <v>יוני 2014</v>
          </cell>
          <cell r="D1672" t="str">
            <v xml:space="preserve">עמלות קניה ומכירה </v>
          </cell>
          <cell r="O1672">
            <v>69295.94</v>
          </cell>
        </row>
        <row r="1673">
          <cell r="A1673" t="str">
            <v>מבטחים</v>
          </cell>
          <cell r="B1673" t="str">
            <v>יוני 2014</v>
          </cell>
          <cell r="D1673" t="str">
            <v>דמי ניהול המילטון ליין</v>
          </cell>
          <cell r="O1673">
            <v>5728436.0099999998</v>
          </cell>
        </row>
        <row r="1674">
          <cell r="A1674" t="str">
            <v>מבטחים</v>
          </cell>
          <cell r="B1674" t="str">
            <v>יוני 2014</v>
          </cell>
          <cell r="D1674" t="str">
            <v xml:space="preserve">עמלות קניה ומכירה </v>
          </cell>
          <cell r="O1674">
            <v>572.29</v>
          </cell>
        </row>
        <row r="1675">
          <cell r="A1675" t="str">
            <v>מבטחים</v>
          </cell>
          <cell r="B1675" t="str">
            <v>יוני 2014</v>
          </cell>
          <cell r="D1675" t="str">
            <v xml:space="preserve">הוצאות נלוות </v>
          </cell>
          <cell r="O1675">
            <v>5905.6</v>
          </cell>
        </row>
        <row r="1676">
          <cell r="A1676" t="str">
            <v>מבטחים</v>
          </cell>
          <cell r="B1676" t="str">
            <v>יוני 2014</v>
          </cell>
          <cell r="D1676" t="str">
            <v xml:space="preserve">הוצאות נלוות </v>
          </cell>
          <cell r="O1676">
            <v>5733.29</v>
          </cell>
        </row>
        <row r="1677">
          <cell r="A1677" t="str">
            <v>מבטחים</v>
          </cell>
          <cell r="B1677" t="str">
            <v>יוני 2014</v>
          </cell>
          <cell r="D1677" t="str">
            <v xml:space="preserve">הוצאות נלוות </v>
          </cell>
          <cell r="O1677">
            <v>50866.47</v>
          </cell>
        </row>
        <row r="1678">
          <cell r="A1678" t="str">
            <v>מבטחים</v>
          </cell>
          <cell r="B1678" t="str">
            <v>יוני 2014</v>
          </cell>
          <cell r="D1678" t="str">
            <v xml:space="preserve">הוצאות נלוות </v>
          </cell>
          <cell r="O1678">
            <v>16364.71</v>
          </cell>
        </row>
        <row r="1679">
          <cell r="A1679" t="str">
            <v>מבטחים</v>
          </cell>
          <cell r="B1679" t="str">
            <v>יוני 2014</v>
          </cell>
          <cell r="D1679" t="str">
            <v xml:space="preserve">הוצאות נלוות </v>
          </cell>
          <cell r="O1679">
            <v>25134</v>
          </cell>
        </row>
        <row r="1680">
          <cell r="A1680" t="str">
            <v>מבטחים</v>
          </cell>
          <cell r="B1680" t="str">
            <v>יוני 2014</v>
          </cell>
          <cell r="D1680" t="str">
            <v xml:space="preserve">הוצאות נלוות </v>
          </cell>
          <cell r="O1680">
            <v>14427.6</v>
          </cell>
        </row>
        <row r="1681">
          <cell r="A1681" t="str">
            <v>מבטחים</v>
          </cell>
          <cell r="B1681" t="str">
            <v>יוני 2014</v>
          </cell>
          <cell r="D1681" t="str">
            <v xml:space="preserve">דמי משמורת </v>
          </cell>
          <cell r="O1681">
            <v>357659.45</v>
          </cell>
        </row>
        <row r="1682">
          <cell r="A1682" t="str">
            <v>מבטחים</v>
          </cell>
          <cell r="B1682" t="str">
            <v>יוני 2014</v>
          </cell>
          <cell r="D1682" t="str">
            <v xml:space="preserve">דמי משמורת </v>
          </cell>
          <cell r="O1682">
            <v>17466.45</v>
          </cell>
        </row>
        <row r="1683">
          <cell r="A1683" t="str">
            <v>קגמ</v>
          </cell>
          <cell r="B1683" t="str">
            <v>יוני 2014</v>
          </cell>
          <cell r="D1683" t="str">
            <v xml:space="preserve">עמלות קניה ומכירה </v>
          </cell>
          <cell r="O1683">
            <v>34.53</v>
          </cell>
        </row>
        <row r="1684">
          <cell r="A1684" t="str">
            <v>קגמ</v>
          </cell>
          <cell r="B1684" t="str">
            <v>יוני 2014</v>
          </cell>
          <cell r="D1684" t="str">
            <v xml:space="preserve">הוצאות נלוות </v>
          </cell>
          <cell r="O1684">
            <v>414.68</v>
          </cell>
        </row>
        <row r="1685">
          <cell r="A1685" t="str">
            <v>קגמ</v>
          </cell>
          <cell r="B1685" t="str">
            <v>יוני 2014</v>
          </cell>
          <cell r="D1685" t="str">
            <v xml:space="preserve">עמלות קניה ומכירה </v>
          </cell>
          <cell r="O1685">
            <v>4211.95</v>
          </cell>
        </row>
        <row r="1686">
          <cell r="A1686" t="str">
            <v>קגמ</v>
          </cell>
          <cell r="B1686" t="str">
            <v>יוני 2014</v>
          </cell>
          <cell r="D1686" t="str">
            <v xml:space="preserve">עמלות קניה ומכירה </v>
          </cell>
          <cell r="O1686">
            <v>1781.3</v>
          </cell>
        </row>
        <row r="1687">
          <cell r="A1687" t="str">
            <v>קגמ</v>
          </cell>
          <cell r="B1687" t="str">
            <v>יוני 2014</v>
          </cell>
          <cell r="D1687" t="str">
            <v xml:space="preserve">עמלות קניה ומכירה </v>
          </cell>
          <cell r="O1687">
            <v>24615.41</v>
          </cell>
        </row>
        <row r="1688">
          <cell r="A1688" t="str">
            <v>קגמ</v>
          </cell>
          <cell r="B1688" t="str">
            <v>יוני 2014</v>
          </cell>
          <cell r="D1688" t="str">
            <v xml:space="preserve">עמלות קניה ומכירה </v>
          </cell>
          <cell r="O1688">
            <v>1621.99</v>
          </cell>
        </row>
        <row r="1689">
          <cell r="A1689" t="str">
            <v>קגמ</v>
          </cell>
          <cell r="B1689" t="str">
            <v>יוני 2014</v>
          </cell>
          <cell r="D1689" t="str">
            <v xml:space="preserve">עמלות קניה ומכירה </v>
          </cell>
          <cell r="O1689">
            <v>6098.04</v>
          </cell>
        </row>
        <row r="1690">
          <cell r="A1690" t="str">
            <v>קגמ</v>
          </cell>
          <cell r="B1690" t="str">
            <v>יוני 2014</v>
          </cell>
          <cell r="D1690" t="str">
            <v xml:space="preserve">עמלות קניה ומכירה </v>
          </cell>
          <cell r="O1690">
            <v>54507.56</v>
          </cell>
        </row>
        <row r="1691">
          <cell r="A1691" t="str">
            <v>קגמ</v>
          </cell>
          <cell r="B1691" t="str">
            <v>יוני 2014</v>
          </cell>
          <cell r="D1691" t="str">
            <v xml:space="preserve">עמלות קניה ומכירה </v>
          </cell>
          <cell r="O1691">
            <v>39328.639999999999</v>
          </cell>
        </row>
        <row r="1692">
          <cell r="A1692" t="str">
            <v>קגמ</v>
          </cell>
          <cell r="B1692" t="str">
            <v>יוני 2014</v>
          </cell>
          <cell r="D1692" t="str">
            <v xml:space="preserve">עמלות קניה ומכירה </v>
          </cell>
          <cell r="O1692">
            <v>23209.62</v>
          </cell>
        </row>
        <row r="1693">
          <cell r="A1693" t="str">
            <v>קגמ</v>
          </cell>
          <cell r="B1693" t="str">
            <v>יוני 2014</v>
          </cell>
          <cell r="D1693" t="str">
            <v xml:space="preserve">עמלות קניה ומכירה </v>
          </cell>
          <cell r="O1693">
            <v>13597.34</v>
          </cell>
        </row>
        <row r="1694">
          <cell r="A1694" t="str">
            <v>קגמ</v>
          </cell>
          <cell r="B1694" t="str">
            <v>יוני 2014</v>
          </cell>
          <cell r="D1694" t="str">
            <v xml:space="preserve">עמלות קניה ומכירה </v>
          </cell>
          <cell r="O1694">
            <v>9360.19</v>
          </cell>
        </row>
        <row r="1695">
          <cell r="A1695" t="str">
            <v>קגמ</v>
          </cell>
          <cell r="B1695" t="str">
            <v>יוני 2014</v>
          </cell>
          <cell r="D1695" t="str">
            <v xml:space="preserve">עמלות קניה ומכירה </v>
          </cell>
          <cell r="O1695">
            <v>499082.86</v>
          </cell>
        </row>
        <row r="1696">
          <cell r="A1696" t="str">
            <v>קגמ</v>
          </cell>
          <cell r="B1696" t="str">
            <v>יוני 2014</v>
          </cell>
          <cell r="D1696" t="str">
            <v xml:space="preserve">עמלות קניה ומכירה </v>
          </cell>
          <cell r="O1696">
            <v>1039971.16</v>
          </cell>
        </row>
        <row r="1697">
          <cell r="A1697" t="str">
            <v>קגמ</v>
          </cell>
          <cell r="B1697" t="str">
            <v>יוני 2014</v>
          </cell>
          <cell r="D1697" t="str">
            <v xml:space="preserve">עמלות קניה ומכירה </v>
          </cell>
          <cell r="O1697">
            <v>36457.410000000003</v>
          </cell>
        </row>
        <row r="1698">
          <cell r="A1698" t="str">
            <v>קגמ</v>
          </cell>
          <cell r="B1698" t="str">
            <v>יוני 2014</v>
          </cell>
          <cell r="D1698" t="str">
            <v xml:space="preserve">עמלות קניה ומכירה </v>
          </cell>
          <cell r="O1698">
            <v>55904</v>
          </cell>
        </row>
        <row r="1699">
          <cell r="A1699" t="str">
            <v>קגמ</v>
          </cell>
          <cell r="B1699" t="str">
            <v>יוני 2014</v>
          </cell>
          <cell r="D1699" t="str">
            <v xml:space="preserve">עמלות קניה ומכירה </v>
          </cell>
          <cell r="O1699">
            <v>69.099999999999994</v>
          </cell>
        </row>
        <row r="1700">
          <cell r="A1700" t="str">
            <v>קגמ</v>
          </cell>
          <cell r="B1700" t="str">
            <v>יוני 2014</v>
          </cell>
          <cell r="D1700" t="str">
            <v xml:space="preserve">עמלות קניה ומכירה </v>
          </cell>
          <cell r="O1700">
            <v>31329.13</v>
          </cell>
        </row>
        <row r="1701">
          <cell r="A1701" t="str">
            <v>קגמ</v>
          </cell>
          <cell r="B1701" t="str">
            <v>יוני 2014</v>
          </cell>
          <cell r="D1701" t="str">
            <v xml:space="preserve">עמלות קניה ומכירה </v>
          </cell>
          <cell r="O1701">
            <v>944.4</v>
          </cell>
        </row>
        <row r="1702">
          <cell r="A1702" t="str">
            <v>קגמ</v>
          </cell>
          <cell r="B1702" t="str">
            <v>יוני 2014</v>
          </cell>
          <cell r="D1702" t="str">
            <v xml:space="preserve">הוצאות נלוות </v>
          </cell>
          <cell r="O1702">
            <v>214789.75</v>
          </cell>
        </row>
        <row r="1703">
          <cell r="A1703" t="str">
            <v>קגמ</v>
          </cell>
          <cell r="B1703" t="str">
            <v>יוני 2014</v>
          </cell>
          <cell r="D1703" t="str">
            <v xml:space="preserve">עמלות קניה ומכירה </v>
          </cell>
          <cell r="O1703">
            <v>66791.839999999997</v>
          </cell>
        </row>
        <row r="1704">
          <cell r="A1704" t="str">
            <v>קגמ</v>
          </cell>
          <cell r="B1704" t="str">
            <v>יוני 2014</v>
          </cell>
          <cell r="D1704" t="str">
            <v xml:space="preserve">עמלות קניה ומכירה </v>
          </cell>
          <cell r="O1704">
            <v>24356.43</v>
          </cell>
        </row>
        <row r="1705">
          <cell r="A1705" t="str">
            <v>קגמ</v>
          </cell>
          <cell r="B1705" t="str">
            <v>יוני 2014</v>
          </cell>
          <cell r="D1705" t="str">
            <v>דמי ניהול המילטון ליין</v>
          </cell>
          <cell r="O1705">
            <v>1176067.79</v>
          </cell>
        </row>
        <row r="1706">
          <cell r="A1706" t="str">
            <v>קגמ</v>
          </cell>
          <cell r="B1706" t="str">
            <v>יוני 2014</v>
          </cell>
          <cell r="D1706" t="str">
            <v xml:space="preserve">הוצאות נלוות </v>
          </cell>
          <cell r="O1706">
            <v>2092.38</v>
          </cell>
        </row>
        <row r="1707">
          <cell r="A1707" t="str">
            <v>קגמ</v>
          </cell>
          <cell r="B1707" t="str">
            <v>יוני 2014</v>
          </cell>
          <cell r="D1707" t="str">
            <v xml:space="preserve">הוצאות נלוות </v>
          </cell>
          <cell r="O1707">
            <v>1808.68</v>
          </cell>
        </row>
        <row r="1708">
          <cell r="A1708" t="str">
            <v>קגמ</v>
          </cell>
          <cell r="B1708" t="str">
            <v>יוני 2014</v>
          </cell>
          <cell r="D1708" t="str">
            <v xml:space="preserve">הוצאות נלוות </v>
          </cell>
          <cell r="O1708">
            <v>4359.07</v>
          </cell>
        </row>
        <row r="1709">
          <cell r="A1709" t="str">
            <v>קגמ</v>
          </cell>
          <cell r="B1709" t="str">
            <v>יוני 2014</v>
          </cell>
          <cell r="D1709" t="str">
            <v xml:space="preserve">הוצאות נלוות </v>
          </cell>
          <cell r="O1709">
            <v>1258.83</v>
          </cell>
        </row>
        <row r="1710">
          <cell r="A1710" t="str">
            <v>קגמ</v>
          </cell>
          <cell r="B1710" t="str">
            <v>יוני 2014</v>
          </cell>
          <cell r="D1710" t="str">
            <v xml:space="preserve">הוצאות נלוות </v>
          </cell>
          <cell r="O1710">
            <v>4813.6000000000004</v>
          </cell>
        </row>
        <row r="1711">
          <cell r="A1711" t="str">
            <v>קגמ</v>
          </cell>
          <cell r="B1711" t="str">
            <v>יוני 2014</v>
          </cell>
          <cell r="D1711" t="str">
            <v xml:space="preserve">דמי משמורת </v>
          </cell>
          <cell r="O1711">
            <v>312288.32</v>
          </cell>
        </row>
        <row r="1712">
          <cell r="A1712" t="str">
            <v>קגמ</v>
          </cell>
          <cell r="B1712" t="str">
            <v>יוני 2014</v>
          </cell>
          <cell r="D1712" t="str">
            <v xml:space="preserve">דמי משמורת </v>
          </cell>
          <cell r="O1712">
            <v>1573.9</v>
          </cell>
        </row>
        <row r="1713">
          <cell r="A1713" t="str">
            <v>מקפת</v>
          </cell>
          <cell r="B1713" t="str">
            <v>יוני 2014</v>
          </cell>
          <cell r="D1713" t="str">
            <v xml:space="preserve">הוצאות נדלן </v>
          </cell>
          <cell r="O1713">
            <v>10737</v>
          </cell>
        </row>
        <row r="1714">
          <cell r="A1714" t="str">
            <v>מקפת</v>
          </cell>
          <cell r="B1714" t="str">
            <v>יוני 2014</v>
          </cell>
          <cell r="D1714" t="str">
            <v xml:space="preserve">הוצאות נלוות </v>
          </cell>
          <cell r="O1714">
            <v>704.68</v>
          </cell>
        </row>
        <row r="1715">
          <cell r="A1715" t="str">
            <v>מקפת</v>
          </cell>
          <cell r="B1715" t="str">
            <v>יוני 2014</v>
          </cell>
          <cell r="D1715" t="str">
            <v xml:space="preserve">עמלות קניה ומכירה </v>
          </cell>
          <cell r="O1715">
            <v>47540.49</v>
          </cell>
        </row>
        <row r="1716">
          <cell r="A1716" t="str">
            <v>מקפת</v>
          </cell>
          <cell r="B1716" t="str">
            <v>יוני 2014</v>
          </cell>
          <cell r="D1716" t="str">
            <v xml:space="preserve">עמלות קניה ומכירה </v>
          </cell>
          <cell r="O1716">
            <v>73039.320000000007</v>
          </cell>
        </row>
        <row r="1717">
          <cell r="A1717" t="str">
            <v>מקפת</v>
          </cell>
          <cell r="B1717" t="str">
            <v>יוני 2014</v>
          </cell>
          <cell r="D1717" t="str">
            <v xml:space="preserve">עמלות קניה ומכירה </v>
          </cell>
          <cell r="O1717">
            <v>58854.42</v>
          </cell>
        </row>
        <row r="1718">
          <cell r="A1718" t="str">
            <v>מקפת</v>
          </cell>
          <cell r="B1718" t="str">
            <v>יוני 2014</v>
          </cell>
          <cell r="D1718" t="str">
            <v xml:space="preserve">עמלות קניה ומכירה </v>
          </cell>
          <cell r="O1718">
            <v>1525.19</v>
          </cell>
        </row>
        <row r="1719">
          <cell r="A1719" t="str">
            <v>מקפת</v>
          </cell>
          <cell r="B1719" t="str">
            <v>יוני 2014</v>
          </cell>
          <cell r="D1719" t="str">
            <v xml:space="preserve">עמלות קניה ומכירה </v>
          </cell>
          <cell r="O1719">
            <v>2116.67</v>
          </cell>
        </row>
        <row r="1720">
          <cell r="A1720" t="str">
            <v>מקפת</v>
          </cell>
          <cell r="B1720" t="str">
            <v>יוני 2014</v>
          </cell>
          <cell r="D1720" t="str">
            <v xml:space="preserve">עמלות קניה ומכירה </v>
          </cell>
          <cell r="O1720">
            <v>22737.15</v>
          </cell>
        </row>
        <row r="1721">
          <cell r="A1721" t="str">
            <v>מקפת</v>
          </cell>
          <cell r="B1721" t="str">
            <v>יוני 2014</v>
          </cell>
          <cell r="D1721" t="str">
            <v xml:space="preserve">עמלות קניה ומכירה </v>
          </cell>
          <cell r="O1721">
            <v>1033.6500000000001</v>
          </cell>
        </row>
        <row r="1722">
          <cell r="A1722" t="str">
            <v>מקפת</v>
          </cell>
          <cell r="B1722" t="str">
            <v>יוני 2014</v>
          </cell>
          <cell r="D1722" t="str">
            <v xml:space="preserve">עמלות קניה ומכירה </v>
          </cell>
          <cell r="O1722">
            <v>1919.68</v>
          </cell>
        </row>
        <row r="1723">
          <cell r="A1723" t="str">
            <v>מקפת</v>
          </cell>
          <cell r="B1723" t="str">
            <v>יוני 2014</v>
          </cell>
          <cell r="D1723" t="str">
            <v xml:space="preserve">עמלות קניה ומכירה </v>
          </cell>
          <cell r="O1723">
            <v>50959.31</v>
          </cell>
        </row>
        <row r="1724">
          <cell r="A1724" t="str">
            <v>מקפת</v>
          </cell>
          <cell r="B1724" t="str">
            <v>יוני 2014</v>
          </cell>
          <cell r="D1724" t="str">
            <v xml:space="preserve">עמלות קניה ומכירה </v>
          </cell>
          <cell r="O1724">
            <v>35823.83</v>
          </cell>
        </row>
        <row r="1725">
          <cell r="A1725" t="str">
            <v>מקפת</v>
          </cell>
          <cell r="B1725" t="str">
            <v>יוני 2014</v>
          </cell>
          <cell r="D1725" t="str">
            <v xml:space="preserve">עמלות קניה ומכירה </v>
          </cell>
          <cell r="O1725">
            <v>20385.27</v>
          </cell>
        </row>
        <row r="1726">
          <cell r="A1726" t="str">
            <v>מקפת</v>
          </cell>
          <cell r="B1726" t="str">
            <v>יוני 2014</v>
          </cell>
          <cell r="D1726" t="str">
            <v xml:space="preserve">עמלות קניה ומכירה </v>
          </cell>
          <cell r="O1726">
            <v>12939.4</v>
          </cell>
        </row>
        <row r="1727">
          <cell r="A1727" t="str">
            <v>מקפת</v>
          </cell>
          <cell r="B1727" t="str">
            <v>יוני 2014</v>
          </cell>
          <cell r="D1727" t="str">
            <v xml:space="preserve">עמלות קניה ומכירה </v>
          </cell>
          <cell r="O1727">
            <v>6595.07</v>
          </cell>
        </row>
        <row r="1728">
          <cell r="A1728" t="str">
            <v>מקפת</v>
          </cell>
          <cell r="B1728" t="str">
            <v>יוני 2014</v>
          </cell>
          <cell r="D1728" t="str">
            <v xml:space="preserve">עמלות קניה ומכירה </v>
          </cell>
          <cell r="O1728">
            <v>424131.51</v>
          </cell>
        </row>
        <row r="1729">
          <cell r="A1729" t="str">
            <v>מקפת</v>
          </cell>
          <cell r="B1729" t="str">
            <v>יוני 2014</v>
          </cell>
          <cell r="D1729" t="str">
            <v xml:space="preserve">עמלות קניה ומכירה </v>
          </cell>
          <cell r="O1729">
            <v>1009346.23</v>
          </cell>
        </row>
        <row r="1730">
          <cell r="A1730" t="str">
            <v>מקפת</v>
          </cell>
          <cell r="B1730" t="str">
            <v>יוני 2014</v>
          </cell>
          <cell r="D1730" t="str">
            <v xml:space="preserve">עמלות קניה ומכירה </v>
          </cell>
          <cell r="O1730">
            <v>198.6</v>
          </cell>
        </row>
        <row r="1731">
          <cell r="A1731" t="str">
            <v>מקפת</v>
          </cell>
          <cell r="B1731" t="str">
            <v>יוני 2014</v>
          </cell>
          <cell r="D1731" t="str">
            <v xml:space="preserve">עמלות קניה ומכירה </v>
          </cell>
          <cell r="O1731">
            <v>36457.410000000003</v>
          </cell>
        </row>
        <row r="1732">
          <cell r="A1732" t="str">
            <v>מקפת</v>
          </cell>
          <cell r="B1732" t="str">
            <v>יוני 2014</v>
          </cell>
          <cell r="D1732" t="str">
            <v xml:space="preserve">עמלות קניה ומכירה </v>
          </cell>
          <cell r="O1732">
            <v>49638</v>
          </cell>
        </row>
        <row r="1733">
          <cell r="A1733" t="str">
            <v>מקפת</v>
          </cell>
          <cell r="B1733" t="str">
            <v>יוני 2014</v>
          </cell>
          <cell r="D1733" t="str">
            <v xml:space="preserve">עמלות קניה ומכירה </v>
          </cell>
          <cell r="O1733">
            <v>69.099999999999994</v>
          </cell>
        </row>
        <row r="1734">
          <cell r="A1734" t="str">
            <v>מקפת</v>
          </cell>
          <cell r="B1734" t="str">
            <v>יוני 2014</v>
          </cell>
          <cell r="D1734" t="str">
            <v xml:space="preserve">עמלות קניה ומכירה </v>
          </cell>
          <cell r="O1734">
            <v>29685.33</v>
          </cell>
        </row>
        <row r="1735">
          <cell r="A1735" t="str">
            <v>מקפת</v>
          </cell>
          <cell r="B1735" t="str">
            <v>יוני 2014</v>
          </cell>
          <cell r="D1735" t="str">
            <v xml:space="preserve">עמלות קניה ומכירה </v>
          </cell>
          <cell r="O1735">
            <v>3618.4</v>
          </cell>
        </row>
        <row r="1736">
          <cell r="A1736" t="str">
            <v>מקפת</v>
          </cell>
          <cell r="B1736" t="str">
            <v>יוני 2014</v>
          </cell>
          <cell r="D1736" t="str">
            <v xml:space="preserve">הוצאות נלוות </v>
          </cell>
          <cell r="O1736">
            <v>215385.28</v>
          </cell>
        </row>
        <row r="1737">
          <cell r="A1737" t="str">
            <v>מקפת</v>
          </cell>
          <cell r="B1737" t="str">
            <v>יוני 2014</v>
          </cell>
          <cell r="D1737" t="str">
            <v xml:space="preserve">עמלות קניה ומכירה </v>
          </cell>
          <cell r="O1737">
            <v>467660.84</v>
          </cell>
        </row>
        <row r="1738">
          <cell r="A1738" t="str">
            <v>מקפת</v>
          </cell>
          <cell r="B1738" t="str">
            <v>יוני 2014</v>
          </cell>
          <cell r="D1738" t="str">
            <v xml:space="preserve">עמלות קניה ומכירה </v>
          </cell>
          <cell r="O1738">
            <v>20740.810000000001</v>
          </cell>
        </row>
        <row r="1739">
          <cell r="A1739" t="str">
            <v>מקפת</v>
          </cell>
          <cell r="B1739" t="str">
            <v>יוני 2014</v>
          </cell>
          <cell r="D1739" t="str">
            <v>דמי ניהול המילטון ליין</v>
          </cell>
          <cell r="O1739">
            <v>1974312.51</v>
          </cell>
        </row>
        <row r="1740">
          <cell r="A1740" t="str">
            <v>מקפת</v>
          </cell>
          <cell r="B1740" t="str">
            <v>יוני 2014</v>
          </cell>
          <cell r="D1740" t="str">
            <v xml:space="preserve">עמלות קניה ומכירה </v>
          </cell>
          <cell r="O1740">
            <v>373.79</v>
          </cell>
        </row>
        <row r="1741">
          <cell r="A1741" t="str">
            <v>מקפת</v>
          </cell>
          <cell r="B1741" t="str">
            <v>יוני 2014</v>
          </cell>
          <cell r="D1741" t="str">
            <v xml:space="preserve">הוצאות נלוות </v>
          </cell>
          <cell r="O1741">
            <v>1779.5</v>
          </cell>
        </row>
        <row r="1742">
          <cell r="A1742" t="str">
            <v>מקפת</v>
          </cell>
          <cell r="B1742" t="str">
            <v>יוני 2014</v>
          </cell>
          <cell r="D1742" t="str">
            <v xml:space="preserve">הוצאות נלוות </v>
          </cell>
          <cell r="O1742">
            <v>1713.78</v>
          </cell>
        </row>
        <row r="1743">
          <cell r="A1743" t="str">
            <v>מקפת</v>
          </cell>
          <cell r="B1743" t="str">
            <v>יוני 2014</v>
          </cell>
          <cell r="D1743" t="str">
            <v xml:space="preserve">הוצאות נלוות </v>
          </cell>
          <cell r="O1743">
            <v>22287.8</v>
          </cell>
        </row>
        <row r="1744">
          <cell r="A1744" t="str">
            <v>מקפת</v>
          </cell>
          <cell r="B1744" t="str">
            <v>יוני 2014</v>
          </cell>
          <cell r="D1744" t="str">
            <v xml:space="preserve">הוצאות נלוות </v>
          </cell>
          <cell r="O1744">
            <v>7552.94</v>
          </cell>
        </row>
        <row r="1745">
          <cell r="A1745" t="str">
            <v>מקפת</v>
          </cell>
          <cell r="B1745" t="str">
            <v>יוני 2014</v>
          </cell>
          <cell r="D1745" t="str">
            <v xml:space="preserve">הוצאות נלוות </v>
          </cell>
          <cell r="O1745">
            <v>6283.5</v>
          </cell>
        </row>
        <row r="1746">
          <cell r="A1746" t="str">
            <v>מקפת</v>
          </cell>
          <cell r="B1746" t="str">
            <v>יוני 2014</v>
          </cell>
          <cell r="D1746" t="str">
            <v xml:space="preserve">הוצאות נלוות </v>
          </cell>
          <cell r="O1746">
            <v>4813.6000000000004</v>
          </cell>
        </row>
        <row r="1747">
          <cell r="A1747" t="str">
            <v>מקפת</v>
          </cell>
          <cell r="B1747" t="str">
            <v>יוני 2014</v>
          </cell>
          <cell r="D1747" t="str">
            <v xml:space="preserve">דמי משמורת </v>
          </cell>
          <cell r="O1747">
            <v>319914.71000000002</v>
          </cell>
        </row>
        <row r="1748">
          <cell r="A1748" t="str">
            <v>מקפת</v>
          </cell>
          <cell r="B1748" t="str">
            <v>יוני 2014</v>
          </cell>
          <cell r="D1748" t="str">
            <v xml:space="preserve">דמי משמורת </v>
          </cell>
          <cell r="O1748">
            <v>8453.66</v>
          </cell>
        </row>
        <row r="1749">
          <cell r="A1749" t="str">
            <v>בנין</v>
          </cell>
          <cell r="B1749" t="str">
            <v>יוני 2014</v>
          </cell>
          <cell r="D1749" t="str">
            <v xml:space="preserve">הוצאות נדלן </v>
          </cell>
          <cell r="O1749">
            <v>261377.85</v>
          </cell>
        </row>
        <row r="1750">
          <cell r="A1750" t="str">
            <v>בנין</v>
          </cell>
          <cell r="B1750" t="str">
            <v>יוני 2014</v>
          </cell>
          <cell r="D1750" t="str">
            <v xml:space="preserve">הוצאות נדלן </v>
          </cell>
          <cell r="O1750">
            <v>263</v>
          </cell>
        </row>
        <row r="1751">
          <cell r="A1751" t="str">
            <v>בנין</v>
          </cell>
          <cell r="B1751" t="str">
            <v>יוני 2014</v>
          </cell>
          <cell r="D1751" t="str">
            <v xml:space="preserve">עמלות קניה ומכירה </v>
          </cell>
          <cell r="O1751">
            <v>49721.82</v>
          </cell>
        </row>
        <row r="1752">
          <cell r="A1752" t="str">
            <v>בנין</v>
          </cell>
          <cell r="B1752" t="str">
            <v>יוני 2014</v>
          </cell>
          <cell r="D1752" t="str">
            <v xml:space="preserve">עמלות קניה ומכירה </v>
          </cell>
          <cell r="O1752">
            <v>2975.12</v>
          </cell>
        </row>
        <row r="1753">
          <cell r="A1753" t="str">
            <v>בנין</v>
          </cell>
          <cell r="B1753" t="str">
            <v>יוני 2014</v>
          </cell>
          <cell r="D1753" t="str">
            <v xml:space="preserve">עמלות קניה ומכירה </v>
          </cell>
          <cell r="O1753">
            <v>12664.24</v>
          </cell>
        </row>
        <row r="1754">
          <cell r="A1754" t="str">
            <v>בנין</v>
          </cell>
          <cell r="B1754" t="str">
            <v>יוני 2014</v>
          </cell>
          <cell r="D1754" t="str">
            <v xml:space="preserve">עמלות קניה ומכירה </v>
          </cell>
          <cell r="O1754">
            <v>346.63</v>
          </cell>
        </row>
        <row r="1755">
          <cell r="A1755" t="str">
            <v>בנין</v>
          </cell>
          <cell r="B1755" t="str">
            <v>יוני 2014</v>
          </cell>
          <cell r="D1755" t="str">
            <v xml:space="preserve">עמלות קניה ומכירה </v>
          </cell>
          <cell r="O1755">
            <v>6007.98</v>
          </cell>
        </row>
        <row r="1756">
          <cell r="A1756" t="str">
            <v>בנין</v>
          </cell>
          <cell r="B1756" t="str">
            <v>יוני 2014</v>
          </cell>
          <cell r="D1756" t="str">
            <v xml:space="preserve">עמלות קניה ומכירה </v>
          </cell>
          <cell r="O1756">
            <v>206662.78</v>
          </cell>
        </row>
        <row r="1757">
          <cell r="A1757" t="str">
            <v>בנין</v>
          </cell>
          <cell r="B1757" t="str">
            <v>יוני 2014</v>
          </cell>
          <cell r="D1757" t="str">
            <v xml:space="preserve">הוצאות נלוות </v>
          </cell>
          <cell r="O1757">
            <v>90</v>
          </cell>
        </row>
        <row r="1758">
          <cell r="A1758" t="str">
            <v>בנין</v>
          </cell>
          <cell r="B1758" t="str">
            <v>יוני 2014</v>
          </cell>
          <cell r="D1758" t="str">
            <v xml:space="preserve">דמי משמורת </v>
          </cell>
          <cell r="O1758">
            <v>32873.9</v>
          </cell>
        </row>
        <row r="1759">
          <cell r="A1759" t="str">
            <v>חקלאים</v>
          </cell>
          <cell r="B1759" t="str">
            <v>יוני 2014</v>
          </cell>
          <cell r="D1759" t="str">
            <v xml:space="preserve">עמלות קניה ומכירה </v>
          </cell>
          <cell r="O1759">
            <v>11377.92</v>
          </cell>
        </row>
        <row r="1760">
          <cell r="A1760" t="str">
            <v>חקלאים</v>
          </cell>
          <cell r="B1760" t="str">
            <v>יוני 2014</v>
          </cell>
          <cell r="D1760" t="str">
            <v xml:space="preserve">עמלות קניה ומכירה </v>
          </cell>
          <cell r="O1760">
            <v>1933.82</v>
          </cell>
        </row>
        <row r="1761">
          <cell r="A1761" t="str">
            <v>חקלאים</v>
          </cell>
          <cell r="B1761" t="str">
            <v>יוני 2014</v>
          </cell>
          <cell r="D1761" t="str">
            <v xml:space="preserve">עמלות קניה ומכירה </v>
          </cell>
          <cell r="O1761">
            <v>7860.56</v>
          </cell>
        </row>
        <row r="1762">
          <cell r="A1762" t="str">
            <v>חקלאים</v>
          </cell>
          <cell r="B1762" t="str">
            <v>יוני 2014</v>
          </cell>
          <cell r="D1762" t="str">
            <v xml:space="preserve">עמלות קניה ומכירה </v>
          </cell>
          <cell r="O1762">
            <v>115.54</v>
          </cell>
        </row>
        <row r="1763">
          <cell r="A1763" t="str">
            <v>חקלאים</v>
          </cell>
          <cell r="B1763" t="str">
            <v>יוני 2014</v>
          </cell>
          <cell r="D1763" t="str">
            <v xml:space="preserve">עמלות קניה ומכירה </v>
          </cell>
          <cell r="O1763">
            <v>2808.46</v>
          </cell>
        </row>
        <row r="1764">
          <cell r="A1764" t="str">
            <v>חקלאים</v>
          </cell>
          <cell r="B1764" t="str">
            <v>יוני 2014</v>
          </cell>
          <cell r="D1764" t="str">
            <v xml:space="preserve">עמלות קניה ומכירה </v>
          </cell>
          <cell r="O1764">
            <v>98322.6</v>
          </cell>
        </row>
        <row r="1765">
          <cell r="A1765" t="str">
            <v>חקלאים</v>
          </cell>
          <cell r="B1765" t="str">
            <v>יוני 2014</v>
          </cell>
          <cell r="D1765" t="str">
            <v xml:space="preserve">הוצאות נלוות </v>
          </cell>
          <cell r="O1765">
            <v>22</v>
          </cell>
        </row>
        <row r="1766">
          <cell r="A1766" t="str">
            <v>חקלאים</v>
          </cell>
          <cell r="B1766" t="str">
            <v>יוני 2014</v>
          </cell>
          <cell r="D1766" t="str">
            <v xml:space="preserve">דמי משמורת </v>
          </cell>
          <cell r="O1766">
            <v>14605.49</v>
          </cell>
        </row>
        <row r="1767">
          <cell r="A1767" t="str">
            <v>אגד</v>
          </cell>
          <cell r="B1767" t="str">
            <v>יוני 2014</v>
          </cell>
          <cell r="D1767" t="str">
            <v xml:space="preserve">הוצאות נדלן </v>
          </cell>
          <cell r="O1767">
            <v>19583.77</v>
          </cell>
        </row>
        <row r="1768">
          <cell r="A1768" t="str">
            <v>אגד</v>
          </cell>
          <cell r="B1768" t="str">
            <v>יוני 2014</v>
          </cell>
          <cell r="D1768" t="str">
            <v xml:space="preserve">עמלות קניה ומכירה </v>
          </cell>
          <cell r="O1768">
            <v>469.39</v>
          </cell>
        </row>
        <row r="1769">
          <cell r="A1769" t="str">
            <v>אגד</v>
          </cell>
          <cell r="B1769" t="str">
            <v>יוני 2014</v>
          </cell>
          <cell r="D1769" t="str">
            <v xml:space="preserve">עמלות קניה ומכירה </v>
          </cell>
          <cell r="O1769">
            <v>38.51</v>
          </cell>
        </row>
        <row r="1770">
          <cell r="A1770" t="str">
            <v>אגד</v>
          </cell>
          <cell r="B1770" t="str">
            <v>יוני 2014</v>
          </cell>
          <cell r="D1770" t="str">
            <v xml:space="preserve">עמלות קניה ומכירה </v>
          </cell>
          <cell r="O1770">
            <v>2.0699999999999998</v>
          </cell>
        </row>
        <row r="1771">
          <cell r="A1771" t="str">
            <v>אגד</v>
          </cell>
          <cell r="B1771" t="str">
            <v>יוני 2014</v>
          </cell>
          <cell r="D1771" t="str">
            <v xml:space="preserve">עמלות קניה ומכירה </v>
          </cell>
          <cell r="O1771">
            <v>71774.87</v>
          </cell>
        </row>
        <row r="1772">
          <cell r="A1772" t="str">
            <v>אגד</v>
          </cell>
          <cell r="B1772" t="str">
            <v>יוני 2014</v>
          </cell>
          <cell r="D1772" t="str">
            <v xml:space="preserve">עמלות קניה ומכירה </v>
          </cell>
          <cell r="O1772">
            <v>6359</v>
          </cell>
        </row>
        <row r="1773">
          <cell r="A1773" t="str">
            <v>אגד</v>
          </cell>
          <cell r="B1773" t="str">
            <v>יוני 2014</v>
          </cell>
          <cell r="D1773" t="str">
            <v xml:space="preserve">דמי משמורת </v>
          </cell>
          <cell r="O1773">
            <v>21904.79</v>
          </cell>
        </row>
        <row r="1774">
          <cell r="A1774" t="str">
            <v>הדסה</v>
          </cell>
          <cell r="B1774" t="str">
            <v>יוני 2014</v>
          </cell>
          <cell r="D1774" t="str">
            <v xml:space="preserve">עמלות קניה ומכירה </v>
          </cell>
          <cell r="O1774">
            <v>268.64</v>
          </cell>
        </row>
        <row r="1775">
          <cell r="A1775" t="str">
            <v>הדסה</v>
          </cell>
          <cell r="B1775" t="str">
            <v>יוני 2014</v>
          </cell>
          <cell r="D1775" t="str">
            <v xml:space="preserve">עמלות קניה ומכירה </v>
          </cell>
          <cell r="O1775">
            <v>123.16</v>
          </cell>
        </row>
        <row r="1776">
          <cell r="A1776" t="str">
            <v>הדסה</v>
          </cell>
          <cell r="B1776" t="str">
            <v>יוני 2014</v>
          </cell>
          <cell r="D1776" t="str">
            <v xml:space="preserve">עמלות קניה ומכירה </v>
          </cell>
          <cell r="O1776">
            <v>590.29999999999995</v>
          </cell>
        </row>
        <row r="1777">
          <cell r="A1777" t="str">
            <v>הדסה</v>
          </cell>
          <cell r="B1777" t="str">
            <v>יוני 2014</v>
          </cell>
          <cell r="D1777" t="str">
            <v xml:space="preserve">עמלות קניה ומכירה </v>
          </cell>
          <cell r="O1777">
            <v>109.76</v>
          </cell>
        </row>
        <row r="1778">
          <cell r="A1778" t="str">
            <v>הדסה</v>
          </cell>
          <cell r="B1778" t="str">
            <v>יוני 2014</v>
          </cell>
          <cell r="D1778" t="str">
            <v xml:space="preserve">עמלות קניה ומכירה </v>
          </cell>
          <cell r="O1778">
            <v>566.91999999999996</v>
          </cell>
        </row>
        <row r="1779">
          <cell r="A1779" t="str">
            <v>הדסה</v>
          </cell>
          <cell r="B1779" t="str">
            <v>יוני 2014</v>
          </cell>
          <cell r="D1779" t="str">
            <v xml:space="preserve">עמלות קניה ומכירה </v>
          </cell>
          <cell r="O1779">
            <v>3750.4</v>
          </cell>
        </row>
        <row r="1780">
          <cell r="A1780" t="str">
            <v>הדסה</v>
          </cell>
          <cell r="B1780" t="str">
            <v>יוני 2014</v>
          </cell>
          <cell r="D1780" t="str">
            <v xml:space="preserve">עמלות קניה ומכירה </v>
          </cell>
          <cell r="O1780">
            <v>2899.17</v>
          </cell>
        </row>
        <row r="1781">
          <cell r="A1781" t="str">
            <v>הדסה</v>
          </cell>
          <cell r="B1781" t="str">
            <v>יוני 2014</v>
          </cell>
          <cell r="D1781" t="str">
            <v xml:space="preserve">עמלות קניה ומכירה </v>
          </cell>
          <cell r="O1781">
            <v>1810.33</v>
          </cell>
        </row>
        <row r="1782">
          <cell r="A1782" t="str">
            <v>הדסה</v>
          </cell>
          <cell r="B1782" t="str">
            <v>יוני 2014</v>
          </cell>
          <cell r="D1782" t="str">
            <v xml:space="preserve">עמלות קניה ומכירה </v>
          </cell>
          <cell r="O1782">
            <v>921.13</v>
          </cell>
        </row>
        <row r="1783">
          <cell r="A1783" t="str">
            <v>הדסה</v>
          </cell>
          <cell r="B1783" t="str">
            <v>יוני 2014</v>
          </cell>
          <cell r="D1783" t="str">
            <v xml:space="preserve">עמלות קניה ומכירה </v>
          </cell>
          <cell r="O1783">
            <v>523.80999999999995</v>
          </cell>
        </row>
        <row r="1784">
          <cell r="A1784" t="str">
            <v>הדסה</v>
          </cell>
          <cell r="B1784" t="str">
            <v>יוני 2014</v>
          </cell>
          <cell r="D1784" t="str">
            <v xml:space="preserve">עמלות קניה ומכירה </v>
          </cell>
          <cell r="O1784">
            <v>26458.240000000002</v>
          </cell>
        </row>
        <row r="1785">
          <cell r="A1785" t="str">
            <v>הדסה</v>
          </cell>
          <cell r="B1785" t="str">
            <v>יוני 2014</v>
          </cell>
          <cell r="D1785" t="str">
            <v xml:space="preserve">עמלות קניה ומכירה </v>
          </cell>
          <cell r="O1785">
            <v>68698.740000000005</v>
          </cell>
        </row>
        <row r="1786">
          <cell r="A1786" t="str">
            <v>הדסה</v>
          </cell>
          <cell r="B1786" t="str">
            <v>יוני 2014</v>
          </cell>
          <cell r="D1786" t="str">
            <v xml:space="preserve">עמלות קניה ומכירה </v>
          </cell>
          <cell r="O1786">
            <v>2924.69</v>
          </cell>
        </row>
        <row r="1787">
          <cell r="A1787" t="str">
            <v>הדסה</v>
          </cell>
          <cell r="B1787" t="str">
            <v>יוני 2014</v>
          </cell>
          <cell r="D1787" t="str">
            <v xml:space="preserve">עמלות קניה ומכירה </v>
          </cell>
          <cell r="O1787">
            <v>3445</v>
          </cell>
        </row>
        <row r="1788">
          <cell r="A1788" t="str">
            <v>הדסה</v>
          </cell>
          <cell r="B1788" t="str">
            <v>יוני 2014</v>
          </cell>
          <cell r="D1788" t="str">
            <v xml:space="preserve">עמלות קניה ומכירה </v>
          </cell>
          <cell r="O1788">
            <v>69.099999999999994</v>
          </cell>
        </row>
        <row r="1789">
          <cell r="A1789" t="str">
            <v>הדסה</v>
          </cell>
          <cell r="B1789" t="str">
            <v>יוני 2014</v>
          </cell>
          <cell r="D1789" t="str">
            <v xml:space="preserve">עמלות קניה ומכירה </v>
          </cell>
          <cell r="O1789">
            <v>2099.46</v>
          </cell>
        </row>
        <row r="1790">
          <cell r="A1790" t="str">
            <v>הדסה</v>
          </cell>
          <cell r="B1790" t="str">
            <v>יוני 2014</v>
          </cell>
          <cell r="D1790" t="str">
            <v xml:space="preserve">עמלות קניה ומכירה </v>
          </cell>
          <cell r="O1790">
            <v>1354.7</v>
          </cell>
        </row>
        <row r="1791">
          <cell r="A1791" t="str">
            <v>הדסה</v>
          </cell>
          <cell r="B1791" t="str">
            <v>יוני 2014</v>
          </cell>
          <cell r="D1791" t="str">
            <v xml:space="preserve">הוצאות נלוות </v>
          </cell>
          <cell r="O1791">
            <v>121.21</v>
          </cell>
        </row>
        <row r="1792">
          <cell r="A1792" t="str">
            <v>הדסה</v>
          </cell>
          <cell r="B1792" t="str">
            <v>יוני 2014</v>
          </cell>
          <cell r="D1792" t="str">
            <v xml:space="preserve">הוצאות נלוות </v>
          </cell>
          <cell r="O1792">
            <v>249.2</v>
          </cell>
        </row>
        <row r="1793">
          <cell r="A1793" t="str">
            <v>הדסה</v>
          </cell>
          <cell r="B1793" t="str">
            <v>יוני 2014</v>
          </cell>
          <cell r="D1793" t="str">
            <v xml:space="preserve">דמי משמורת </v>
          </cell>
          <cell r="O1793">
            <v>29372.85</v>
          </cell>
        </row>
        <row r="1794">
          <cell r="A1794" t="str">
            <v>הדסה</v>
          </cell>
          <cell r="B1794" t="str">
            <v>יוני 2014</v>
          </cell>
          <cell r="D1794" t="str">
            <v xml:space="preserve">דמי משמורת </v>
          </cell>
          <cell r="O1794">
            <v>18.670000000000002</v>
          </cell>
        </row>
        <row r="1795">
          <cell r="A1795" t="str">
            <v>קרן פרמיה</v>
          </cell>
          <cell r="B1795" t="str">
            <v>יוני 2014</v>
          </cell>
          <cell r="D1795" t="str">
            <v xml:space="preserve">עמלות קניה ומכירה </v>
          </cell>
          <cell r="O1795">
            <v>1172.81</v>
          </cell>
        </row>
        <row r="1796">
          <cell r="A1796" t="str">
            <v>קרן פרמיה</v>
          </cell>
          <cell r="B1796" t="str">
            <v>יוני 2014</v>
          </cell>
          <cell r="D1796" t="str">
            <v xml:space="preserve">עמלות קניה ומכירה </v>
          </cell>
          <cell r="O1796">
            <v>1564.95</v>
          </cell>
        </row>
        <row r="1797">
          <cell r="A1797" t="str">
            <v>קרן פרמיה</v>
          </cell>
          <cell r="B1797" t="str">
            <v>יוני 2014</v>
          </cell>
          <cell r="D1797" t="str">
            <v xml:space="preserve">עמלות קניה ומכירה </v>
          </cell>
          <cell r="O1797">
            <v>1742.31</v>
          </cell>
        </row>
        <row r="1798">
          <cell r="A1798" t="str">
            <v>קרן פרמיה</v>
          </cell>
          <cell r="B1798" t="str">
            <v>יוני 2014</v>
          </cell>
          <cell r="D1798" t="str">
            <v xml:space="preserve">עמלות קניה ומכירה </v>
          </cell>
          <cell r="O1798">
            <v>1280.21</v>
          </cell>
        </row>
        <row r="1799">
          <cell r="A1799" t="str">
            <v>קרן פרמיה</v>
          </cell>
          <cell r="B1799" t="str">
            <v>יוני 2014</v>
          </cell>
          <cell r="D1799" t="str">
            <v xml:space="preserve">עמלות קניה ומכירה </v>
          </cell>
          <cell r="O1799">
            <v>394.06</v>
          </cell>
        </row>
        <row r="1800">
          <cell r="A1800" t="str">
            <v>קרן פרמיה</v>
          </cell>
          <cell r="B1800" t="str">
            <v>יוני 2014</v>
          </cell>
          <cell r="D1800" t="str">
            <v xml:space="preserve">עמלות קניה ומכירה </v>
          </cell>
          <cell r="O1800">
            <v>619.6</v>
          </cell>
        </row>
        <row r="1801">
          <cell r="A1801" t="str">
            <v>קרן פרמיה</v>
          </cell>
          <cell r="B1801" t="str">
            <v>יוני 2014</v>
          </cell>
          <cell r="D1801" t="str">
            <v xml:space="preserve">עמלות קניה ומכירה </v>
          </cell>
          <cell r="O1801">
            <v>618.58000000000004</v>
          </cell>
        </row>
        <row r="1802">
          <cell r="A1802" t="str">
            <v>קרן פרמיה</v>
          </cell>
          <cell r="B1802" t="str">
            <v>יוני 2014</v>
          </cell>
          <cell r="D1802" t="str">
            <v xml:space="preserve">עמלות קניה ומכירה </v>
          </cell>
          <cell r="O1802">
            <v>437.07</v>
          </cell>
        </row>
        <row r="1803">
          <cell r="A1803" t="str">
            <v>קרן פרמיה</v>
          </cell>
          <cell r="B1803" t="str">
            <v>יוני 2014</v>
          </cell>
          <cell r="D1803" t="str">
            <v xml:space="preserve">עמלות קניה ומכירה </v>
          </cell>
          <cell r="O1803">
            <v>131.59</v>
          </cell>
        </row>
        <row r="1804">
          <cell r="A1804" t="str">
            <v>קרן פרמיה</v>
          </cell>
          <cell r="B1804" t="str">
            <v>יוני 2014</v>
          </cell>
          <cell r="D1804" t="str">
            <v xml:space="preserve">עמלות קניה ומכירה </v>
          </cell>
          <cell r="O1804">
            <v>78.89</v>
          </cell>
        </row>
        <row r="1805">
          <cell r="A1805" t="str">
            <v>קרן פרמיה</v>
          </cell>
          <cell r="B1805" t="str">
            <v>יוני 2014</v>
          </cell>
          <cell r="D1805" t="str">
            <v xml:space="preserve">עמלות קניה ומכירה </v>
          </cell>
          <cell r="O1805">
            <v>3640.3</v>
          </cell>
        </row>
        <row r="1806">
          <cell r="A1806" t="str">
            <v>קרן פרמיה</v>
          </cell>
          <cell r="B1806" t="str">
            <v>יוני 2014</v>
          </cell>
          <cell r="D1806" t="str">
            <v xml:space="preserve">עמלות קניה ומכירה </v>
          </cell>
          <cell r="O1806">
            <v>10933.75</v>
          </cell>
        </row>
        <row r="1807">
          <cell r="A1807" t="str">
            <v>קרן פרמיה</v>
          </cell>
          <cell r="B1807" t="str">
            <v>יוני 2014</v>
          </cell>
          <cell r="D1807" t="str">
            <v xml:space="preserve">עמלות קניה ומכירה </v>
          </cell>
          <cell r="O1807">
            <v>11.92</v>
          </cell>
        </row>
        <row r="1808">
          <cell r="A1808" t="str">
            <v>קרן פרמיה</v>
          </cell>
          <cell r="B1808" t="str">
            <v>יוני 2014</v>
          </cell>
          <cell r="D1808" t="str">
            <v xml:space="preserve">עמלות קניה ומכירה </v>
          </cell>
          <cell r="O1808">
            <v>728.97</v>
          </cell>
        </row>
        <row r="1809">
          <cell r="A1809" t="str">
            <v>קרן פרמיה</v>
          </cell>
          <cell r="B1809" t="str">
            <v>יוני 2014</v>
          </cell>
          <cell r="D1809" t="str">
            <v xml:space="preserve">עמלות קניה ומכירה </v>
          </cell>
          <cell r="O1809">
            <v>530</v>
          </cell>
        </row>
        <row r="1810">
          <cell r="A1810" t="str">
            <v>קרן פרמיה</v>
          </cell>
          <cell r="B1810" t="str">
            <v>יוני 2014</v>
          </cell>
          <cell r="D1810" t="str">
            <v xml:space="preserve">עמלות קניה ומכירה </v>
          </cell>
          <cell r="O1810">
            <v>325.5</v>
          </cell>
        </row>
        <row r="1811">
          <cell r="A1811" t="str">
            <v>קרן פרמיה</v>
          </cell>
          <cell r="B1811" t="str">
            <v>יוני 2014</v>
          </cell>
          <cell r="D1811" t="str">
            <v xml:space="preserve">עמלות קניה ומכירה </v>
          </cell>
          <cell r="O1811">
            <v>257.20999999999998</v>
          </cell>
        </row>
        <row r="1812">
          <cell r="A1812" t="str">
            <v>קרן פרמיה</v>
          </cell>
          <cell r="B1812" t="str">
            <v>יוני 2014</v>
          </cell>
          <cell r="D1812" t="str">
            <v xml:space="preserve">הוצאות נלוות </v>
          </cell>
          <cell r="O1812">
            <v>18.79</v>
          </cell>
        </row>
        <row r="1813">
          <cell r="A1813" t="str">
            <v>קרן פרמיה</v>
          </cell>
          <cell r="B1813" t="str">
            <v>יוני 2014</v>
          </cell>
          <cell r="D1813" t="str">
            <v xml:space="preserve">דמי משמורת </v>
          </cell>
          <cell r="O1813">
            <v>10836.74</v>
          </cell>
        </row>
        <row r="1814">
          <cell r="A1814" t="str">
            <v>קרן פרמיה</v>
          </cell>
          <cell r="B1814" t="str">
            <v>יוני 2014</v>
          </cell>
          <cell r="D1814" t="str">
            <v xml:space="preserve">דמי משמורת </v>
          </cell>
          <cell r="O1814">
            <v>85.79</v>
          </cell>
        </row>
        <row r="1815">
          <cell r="A1815">
            <v>0</v>
          </cell>
          <cell r="B1815">
            <v>0</v>
          </cell>
          <cell r="D1815">
            <v>0</v>
          </cell>
          <cell r="O1815">
            <v>0</v>
          </cell>
        </row>
        <row r="1816">
          <cell r="A1816" t="str">
            <v>מבטחים</v>
          </cell>
          <cell r="B1816" t="str">
            <v>ספטמבר 2014</v>
          </cell>
          <cell r="D1816" t="str">
            <v xml:space="preserve">הוצאות נדלן </v>
          </cell>
          <cell r="O1816">
            <v>51749</v>
          </cell>
        </row>
        <row r="1817">
          <cell r="A1817" t="str">
            <v>מבטחים</v>
          </cell>
          <cell r="B1817" t="str">
            <v>ספטמבר 2014</v>
          </cell>
          <cell r="D1817" t="str">
            <v xml:space="preserve">הוצאות נדלן </v>
          </cell>
          <cell r="O1817">
            <v>74235</v>
          </cell>
        </row>
        <row r="1818">
          <cell r="A1818" t="str">
            <v>מקפת</v>
          </cell>
          <cell r="B1818" t="str">
            <v>ספטמבר 2014</v>
          </cell>
          <cell r="D1818" t="str">
            <v xml:space="preserve">הוצאות נדלן </v>
          </cell>
          <cell r="O1818">
            <v>17249</v>
          </cell>
        </row>
        <row r="1819">
          <cell r="A1819" t="str">
            <v>מקפת</v>
          </cell>
          <cell r="B1819" t="str">
            <v>ספטמבר 2014</v>
          </cell>
          <cell r="D1819" t="str">
            <v xml:space="preserve">הוצאות נדלן </v>
          </cell>
          <cell r="O1819">
            <v>24745</v>
          </cell>
        </row>
        <row r="1820">
          <cell r="A1820" t="str">
            <v>מבטחים</v>
          </cell>
          <cell r="B1820" t="str">
            <v>ספטמבר 2014</v>
          </cell>
          <cell r="D1820" t="str">
            <v xml:space="preserve">הוצאות נדלן </v>
          </cell>
          <cell r="O1820">
            <v>2169</v>
          </cell>
        </row>
        <row r="1821">
          <cell r="A1821" t="str">
            <v>מבטחים</v>
          </cell>
          <cell r="B1821" t="str">
            <v>ספטמבר 2014</v>
          </cell>
          <cell r="D1821" t="str">
            <v xml:space="preserve">הוצאות נדלן </v>
          </cell>
          <cell r="O1821">
            <v>366411</v>
          </cell>
        </row>
        <row r="1822">
          <cell r="A1822" t="str">
            <v>מבטחים</v>
          </cell>
          <cell r="B1822" t="str">
            <v>ספטמבר 2014</v>
          </cell>
          <cell r="D1822" t="str">
            <v xml:space="preserve">הוצאות נלוות </v>
          </cell>
          <cell r="O1822">
            <v>1091.68</v>
          </cell>
        </row>
        <row r="1823">
          <cell r="A1823" t="str">
            <v>מבטחים</v>
          </cell>
          <cell r="B1823" t="str">
            <v>ספטמבר 2014</v>
          </cell>
          <cell r="D1823" t="str">
            <v xml:space="preserve">עמלות קניה ומכירה </v>
          </cell>
          <cell r="O1823">
            <v>117329</v>
          </cell>
        </row>
        <row r="1824">
          <cell r="A1824" t="str">
            <v>מבטחים</v>
          </cell>
          <cell r="B1824" t="str">
            <v>ספטמבר 2014</v>
          </cell>
          <cell r="D1824" t="str">
            <v xml:space="preserve">עמלות קניה ומכירה </v>
          </cell>
          <cell r="O1824">
            <v>296905.18</v>
          </cell>
        </row>
        <row r="1825">
          <cell r="A1825" t="str">
            <v>מבטחים</v>
          </cell>
          <cell r="B1825" t="str">
            <v>ספטמבר 2014</v>
          </cell>
          <cell r="D1825" t="str">
            <v xml:space="preserve">עמלות קניה ומכירה </v>
          </cell>
          <cell r="O1825">
            <v>322947.8</v>
          </cell>
        </row>
        <row r="1826">
          <cell r="A1826" t="str">
            <v>מבטחים</v>
          </cell>
          <cell r="B1826" t="str">
            <v>ספטמבר 2014</v>
          </cell>
          <cell r="D1826" t="str">
            <v xml:space="preserve">עמלות קניה ומכירה </v>
          </cell>
          <cell r="O1826">
            <v>5147.47</v>
          </cell>
        </row>
        <row r="1827">
          <cell r="A1827" t="str">
            <v>מבטחים</v>
          </cell>
          <cell r="B1827" t="str">
            <v>ספטמבר 2014</v>
          </cell>
          <cell r="D1827" t="str">
            <v xml:space="preserve">עמלות קניה ומכירה </v>
          </cell>
          <cell r="O1827">
            <v>5939.22</v>
          </cell>
        </row>
        <row r="1828">
          <cell r="A1828" t="str">
            <v>מבטחים</v>
          </cell>
          <cell r="B1828" t="str">
            <v>ספטמבר 2014</v>
          </cell>
          <cell r="D1828" t="str">
            <v xml:space="preserve">עמלות קניה ומכירה </v>
          </cell>
          <cell r="O1828">
            <v>75993</v>
          </cell>
        </row>
        <row r="1829">
          <cell r="A1829" t="str">
            <v>מבטחים</v>
          </cell>
          <cell r="B1829" t="str">
            <v>ספטמבר 2014</v>
          </cell>
          <cell r="D1829" t="str">
            <v xml:space="preserve">עמלות קניה ומכירה </v>
          </cell>
          <cell r="O1829">
            <v>295.33</v>
          </cell>
        </row>
        <row r="1830">
          <cell r="A1830" t="str">
            <v>מבטחים</v>
          </cell>
          <cell r="B1830" t="str">
            <v>ספטמבר 2014</v>
          </cell>
          <cell r="D1830" t="str">
            <v xml:space="preserve">עמלות קניה ומכירה </v>
          </cell>
          <cell r="O1830">
            <v>22226.18</v>
          </cell>
        </row>
        <row r="1831">
          <cell r="A1831" t="str">
            <v>מבטחים</v>
          </cell>
          <cell r="B1831" t="str">
            <v>ספטמבר 2014</v>
          </cell>
          <cell r="D1831" t="str">
            <v xml:space="preserve">עמלות קניה ומכירה </v>
          </cell>
          <cell r="O1831">
            <v>21658.77</v>
          </cell>
        </row>
        <row r="1832">
          <cell r="A1832" t="str">
            <v>מבטחים</v>
          </cell>
          <cell r="B1832" t="str">
            <v>ספטמבר 2014</v>
          </cell>
          <cell r="D1832" t="str">
            <v xml:space="preserve">עמלות קניה ומכירה </v>
          </cell>
          <cell r="O1832">
            <v>202971.11</v>
          </cell>
        </row>
        <row r="1833">
          <cell r="A1833" t="str">
            <v>מבטחים</v>
          </cell>
          <cell r="B1833" t="str">
            <v>ספטמבר 2014</v>
          </cell>
          <cell r="D1833" t="str">
            <v xml:space="preserve">עמלות קניה ומכירה </v>
          </cell>
          <cell r="O1833">
            <v>176805.36</v>
          </cell>
        </row>
        <row r="1834">
          <cell r="A1834" t="str">
            <v>מבטחים</v>
          </cell>
          <cell r="B1834" t="str">
            <v>ספטמבר 2014</v>
          </cell>
          <cell r="D1834" t="str">
            <v xml:space="preserve">עמלות קניה ומכירה </v>
          </cell>
          <cell r="O1834">
            <v>88671</v>
          </cell>
        </row>
        <row r="1835">
          <cell r="A1835" t="str">
            <v>מבטחים</v>
          </cell>
          <cell r="B1835" t="str">
            <v>ספטמבר 2014</v>
          </cell>
          <cell r="D1835" t="str">
            <v xml:space="preserve">עמלות קניה ומכירה </v>
          </cell>
          <cell r="O1835">
            <v>43862.400000000001</v>
          </cell>
        </row>
        <row r="1836">
          <cell r="A1836" t="str">
            <v>מבטחים</v>
          </cell>
          <cell r="B1836" t="str">
            <v>ספטמבר 2014</v>
          </cell>
          <cell r="D1836" t="str">
            <v xml:space="preserve">עמלות קניה ומכירה </v>
          </cell>
          <cell r="O1836">
            <v>103684.86</v>
          </cell>
        </row>
        <row r="1837">
          <cell r="A1837" t="str">
            <v>מבטחים</v>
          </cell>
          <cell r="B1837" t="str">
            <v>ספטמבר 2014</v>
          </cell>
          <cell r="D1837" t="str">
            <v xml:space="preserve">עמלות קניה ומכירה </v>
          </cell>
          <cell r="O1837">
            <v>2789416.47</v>
          </cell>
        </row>
        <row r="1838">
          <cell r="A1838" t="str">
            <v>מבטחים</v>
          </cell>
          <cell r="B1838" t="str">
            <v>ספטמבר 2014</v>
          </cell>
          <cell r="D1838" t="str">
            <v xml:space="preserve">עמלות קניה ומכירה </v>
          </cell>
          <cell r="O1838">
            <v>4905782.43</v>
          </cell>
        </row>
        <row r="1839">
          <cell r="A1839" t="str">
            <v>מבטחים</v>
          </cell>
          <cell r="B1839" t="str">
            <v>ספטמבר 2014</v>
          </cell>
          <cell r="D1839" t="str">
            <v xml:space="preserve">עמלות קניה ומכירה </v>
          </cell>
          <cell r="O1839">
            <v>82254.38</v>
          </cell>
        </row>
        <row r="1840">
          <cell r="A1840" t="str">
            <v>מבטחים</v>
          </cell>
          <cell r="B1840" t="str">
            <v>ספטמבר 2014</v>
          </cell>
          <cell r="D1840" t="str">
            <v xml:space="preserve">עמלות קניה ומכירה </v>
          </cell>
          <cell r="O1840">
            <v>105718.3</v>
          </cell>
        </row>
        <row r="1841">
          <cell r="A1841" t="str">
            <v>מבטחים</v>
          </cell>
          <cell r="B1841" t="str">
            <v>ספטמבר 2014</v>
          </cell>
          <cell r="D1841" t="str">
            <v xml:space="preserve">עמלות קניה ומכירה </v>
          </cell>
          <cell r="O1841">
            <v>211169</v>
          </cell>
        </row>
        <row r="1842">
          <cell r="A1842" t="str">
            <v>מבטחים</v>
          </cell>
          <cell r="B1842" t="str">
            <v>ספטמבר 2014</v>
          </cell>
          <cell r="D1842" t="str">
            <v xml:space="preserve">עמלות קניה ומכירה </v>
          </cell>
          <cell r="O1842">
            <v>103.67</v>
          </cell>
        </row>
        <row r="1843">
          <cell r="A1843" t="str">
            <v>מבטחים</v>
          </cell>
          <cell r="B1843" t="str">
            <v>ספטמבר 2014</v>
          </cell>
          <cell r="D1843" t="str">
            <v xml:space="preserve">עמלות קניה ומכירה </v>
          </cell>
          <cell r="O1843">
            <v>99309.2</v>
          </cell>
        </row>
        <row r="1844">
          <cell r="A1844" t="str">
            <v>מבטחים</v>
          </cell>
          <cell r="B1844" t="str">
            <v>ספטמבר 2014</v>
          </cell>
          <cell r="D1844" t="str">
            <v xml:space="preserve">עמלות קניה ומכירה </v>
          </cell>
          <cell r="O1844">
            <v>8967.4</v>
          </cell>
        </row>
        <row r="1845">
          <cell r="A1845" t="str">
            <v>מבטחים</v>
          </cell>
          <cell r="B1845" t="str">
            <v>ספטמבר 2014</v>
          </cell>
          <cell r="D1845" t="str">
            <v xml:space="preserve">הוצאות נלוות </v>
          </cell>
          <cell r="O1845">
            <v>1047457.77</v>
          </cell>
        </row>
        <row r="1846">
          <cell r="A1846" t="str">
            <v>מבטחים</v>
          </cell>
          <cell r="B1846" t="str">
            <v>ספטמבר 2014</v>
          </cell>
          <cell r="D1846" t="str">
            <v xml:space="preserve">עמלות קניה ומכירה </v>
          </cell>
          <cell r="O1846">
            <v>2530685.62</v>
          </cell>
        </row>
        <row r="1847">
          <cell r="A1847" t="str">
            <v>מבטחים</v>
          </cell>
          <cell r="B1847" t="str">
            <v>ספטמבר 2014</v>
          </cell>
          <cell r="D1847" t="str">
            <v xml:space="preserve">עמלות קניה ומכירה </v>
          </cell>
          <cell r="O1847">
            <v>140800.12</v>
          </cell>
        </row>
        <row r="1848">
          <cell r="A1848" t="str">
            <v>מבטחים</v>
          </cell>
          <cell r="B1848" t="str">
            <v>ספטמבר 2014</v>
          </cell>
          <cell r="D1848" t="str">
            <v>דמי ניהול המילטון ליין</v>
          </cell>
          <cell r="O1848">
            <v>8972032.0099999998</v>
          </cell>
        </row>
        <row r="1849">
          <cell r="A1849" t="str">
            <v>מבטחים</v>
          </cell>
          <cell r="B1849" t="str">
            <v>ספטמבר 2014</v>
          </cell>
          <cell r="D1849" t="str">
            <v xml:space="preserve">עמלות קניה ומכירה </v>
          </cell>
          <cell r="O1849">
            <v>597.92999999999995</v>
          </cell>
        </row>
        <row r="1850">
          <cell r="A1850" t="str">
            <v>מבטחים</v>
          </cell>
          <cell r="B1850" t="str">
            <v>ספטמבר 2014</v>
          </cell>
          <cell r="D1850" t="str">
            <v xml:space="preserve">הוצאות נלוות </v>
          </cell>
          <cell r="O1850">
            <v>5905.6</v>
          </cell>
        </row>
        <row r="1851">
          <cell r="A1851" t="str">
            <v>מבטחים</v>
          </cell>
          <cell r="B1851" t="str">
            <v>ספטמבר 2014</v>
          </cell>
          <cell r="D1851" t="str">
            <v xml:space="preserve">הוצאות נלוות </v>
          </cell>
          <cell r="O1851">
            <v>5733.29</v>
          </cell>
        </row>
        <row r="1852">
          <cell r="A1852" t="str">
            <v>מבטחים</v>
          </cell>
          <cell r="B1852" t="str">
            <v>ספטמבר 2014</v>
          </cell>
          <cell r="D1852" t="str">
            <v xml:space="preserve">הוצאות נלוות </v>
          </cell>
          <cell r="O1852">
            <v>50866.47</v>
          </cell>
        </row>
        <row r="1853">
          <cell r="A1853" t="str">
            <v>מבטחים</v>
          </cell>
          <cell r="B1853" t="str">
            <v>ספטמבר 2014</v>
          </cell>
          <cell r="D1853" t="str">
            <v xml:space="preserve">הוצאות נלוות </v>
          </cell>
          <cell r="O1853">
            <v>16364.71</v>
          </cell>
        </row>
        <row r="1854">
          <cell r="A1854" t="str">
            <v>מבטחים</v>
          </cell>
          <cell r="B1854" t="str">
            <v>ספטמבר 2014</v>
          </cell>
          <cell r="D1854" t="str">
            <v xml:space="preserve">הוצאות נלוות </v>
          </cell>
          <cell r="O1854">
            <v>25134</v>
          </cell>
        </row>
        <row r="1855">
          <cell r="A1855" t="str">
            <v>מבטחים</v>
          </cell>
          <cell r="B1855" t="str">
            <v>ספטמבר 2014</v>
          </cell>
          <cell r="D1855" t="str">
            <v xml:space="preserve">הוצאות נלוות </v>
          </cell>
          <cell r="O1855">
            <v>30704.42</v>
          </cell>
        </row>
        <row r="1856">
          <cell r="A1856" t="str">
            <v>מבטחים</v>
          </cell>
          <cell r="B1856" t="str">
            <v>ספטמבר 2014</v>
          </cell>
          <cell r="D1856" t="str">
            <v xml:space="preserve">הוצאות נלוות </v>
          </cell>
          <cell r="O1856">
            <v>18852.599999999999</v>
          </cell>
        </row>
        <row r="1857">
          <cell r="A1857" t="str">
            <v>מבטחים</v>
          </cell>
          <cell r="B1857" t="str">
            <v>ספטמבר 2014</v>
          </cell>
          <cell r="D1857" t="str">
            <v xml:space="preserve">דמי משמורת </v>
          </cell>
          <cell r="O1857">
            <v>538824.46</v>
          </cell>
        </row>
        <row r="1858">
          <cell r="A1858" t="str">
            <v>מבטחים</v>
          </cell>
          <cell r="B1858" t="str">
            <v>ספטמבר 2014</v>
          </cell>
          <cell r="D1858" t="str">
            <v xml:space="preserve">דמי משמורת </v>
          </cell>
          <cell r="O1858">
            <v>28950.25</v>
          </cell>
        </row>
        <row r="1859">
          <cell r="A1859" t="str">
            <v>קגמ</v>
          </cell>
          <cell r="B1859" t="str">
            <v>ספטמבר 2014</v>
          </cell>
          <cell r="D1859" t="str">
            <v xml:space="preserve">הוצאות נדלן </v>
          </cell>
          <cell r="O1859">
            <v>0</v>
          </cell>
        </row>
        <row r="1860">
          <cell r="A1860" t="str">
            <v>קגמ</v>
          </cell>
          <cell r="B1860" t="str">
            <v>ספטמבר 2014</v>
          </cell>
          <cell r="D1860" t="str">
            <v xml:space="preserve">עמלות קניה ומכירה </v>
          </cell>
          <cell r="O1860">
            <v>68.8</v>
          </cell>
        </row>
        <row r="1861">
          <cell r="A1861" t="str">
            <v>קגמ</v>
          </cell>
          <cell r="B1861" t="str">
            <v>ספטמבר 2014</v>
          </cell>
          <cell r="D1861" t="str">
            <v xml:space="preserve">הוצאות נלוות </v>
          </cell>
          <cell r="O1861">
            <v>443.68</v>
          </cell>
        </row>
        <row r="1862">
          <cell r="A1862" t="str">
            <v>קגמ</v>
          </cell>
          <cell r="B1862" t="str">
            <v>ספטמבר 2014</v>
          </cell>
          <cell r="D1862" t="str">
            <v xml:space="preserve">עמלות קניה ומכירה </v>
          </cell>
          <cell r="O1862">
            <v>21113.75</v>
          </cell>
        </row>
        <row r="1863">
          <cell r="A1863" t="str">
            <v>קגמ</v>
          </cell>
          <cell r="B1863" t="str">
            <v>ספטמבר 2014</v>
          </cell>
          <cell r="D1863" t="str">
            <v xml:space="preserve">עמלות קניה ומכירה </v>
          </cell>
          <cell r="O1863">
            <v>1781.3</v>
          </cell>
        </row>
        <row r="1864">
          <cell r="A1864" t="str">
            <v>קגמ</v>
          </cell>
          <cell r="B1864" t="str">
            <v>ספטמבר 2014</v>
          </cell>
          <cell r="D1864" t="str">
            <v xml:space="preserve">עמלות קניה ומכירה </v>
          </cell>
          <cell r="O1864">
            <v>38622.879999999997</v>
          </cell>
        </row>
        <row r="1865">
          <cell r="A1865" t="str">
            <v>קגמ</v>
          </cell>
          <cell r="B1865" t="str">
            <v>ספטמבר 2014</v>
          </cell>
          <cell r="D1865" t="str">
            <v xml:space="preserve">עמלות קניה ומכירה </v>
          </cell>
          <cell r="O1865">
            <v>2102.17</v>
          </cell>
        </row>
        <row r="1866">
          <cell r="A1866" t="str">
            <v>קגמ</v>
          </cell>
          <cell r="B1866" t="str">
            <v>ספטמבר 2014</v>
          </cell>
          <cell r="D1866" t="str">
            <v xml:space="preserve">עמלות קניה ומכירה </v>
          </cell>
          <cell r="O1866">
            <v>16835.919999999998</v>
          </cell>
        </row>
        <row r="1867">
          <cell r="A1867" t="str">
            <v>קגמ</v>
          </cell>
          <cell r="B1867" t="str">
            <v>ספטמבר 2014</v>
          </cell>
          <cell r="D1867" t="str">
            <v xml:space="preserve">עמלות קניה ומכירה </v>
          </cell>
          <cell r="O1867">
            <v>65588.820000000007</v>
          </cell>
        </row>
        <row r="1868">
          <cell r="A1868" t="str">
            <v>קגמ</v>
          </cell>
          <cell r="B1868" t="str">
            <v>ספטמבר 2014</v>
          </cell>
          <cell r="D1868" t="str">
            <v xml:space="preserve">עמלות קניה ומכירה </v>
          </cell>
          <cell r="O1868">
            <v>56399.26</v>
          </cell>
        </row>
        <row r="1869">
          <cell r="A1869" t="str">
            <v>קגמ</v>
          </cell>
          <cell r="B1869" t="str">
            <v>ספטמבר 2014</v>
          </cell>
          <cell r="D1869" t="str">
            <v xml:space="preserve">עמלות קניה ומכירה </v>
          </cell>
          <cell r="O1869">
            <v>30201.8</v>
          </cell>
        </row>
        <row r="1870">
          <cell r="A1870" t="str">
            <v>קגמ</v>
          </cell>
          <cell r="B1870" t="str">
            <v>ספטמבר 2014</v>
          </cell>
          <cell r="D1870" t="str">
            <v xml:space="preserve">עמלות קניה ומכירה </v>
          </cell>
          <cell r="O1870">
            <v>13597.34</v>
          </cell>
        </row>
        <row r="1871">
          <cell r="A1871" t="str">
            <v>קגמ</v>
          </cell>
          <cell r="B1871" t="str">
            <v>ספטמבר 2014</v>
          </cell>
          <cell r="D1871" t="str">
            <v xml:space="preserve">עמלות קניה ומכירה </v>
          </cell>
          <cell r="O1871">
            <v>36409.35</v>
          </cell>
        </row>
        <row r="1872">
          <cell r="A1872" t="str">
            <v>קגמ</v>
          </cell>
          <cell r="B1872" t="str">
            <v>ספטמבר 2014</v>
          </cell>
          <cell r="D1872" t="str">
            <v xml:space="preserve">עמלות קניה ומכירה </v>
          </cell>
          <cell r="O1872">
            <v>896486.86</v>
          </cell>
        </row>
        <row r="1873">
          <cell r="A1873" t="str">
            <v>קגמ</v>
          </cell>
          <cell r="B1873" t="str">
            <v>ספטמבר 2014</v>
          </cell>
          <cell r="D1873" t="str">
            <v xml:space="preserve">עמלות קניה ומכירה </v>
          </cell>
          <cell r="O1873">
            <v>1525022.75</v>
          </cell>
        </row>
        <row r="1874">
          <cell r="A1874" t="str">
            <v>קגמ</v>
          </cell>
          <cell r="B1874" t="str">
            <v>ספטמבר 2014</v>
          </cell>
          <cell r="D1874" t="str">
            <v xml:space="preserve">עמלות קניה ומכירה </v>
          </cell>
          <cell r="O1874">
            <v>36465.949999999997</v>
          </cell>
        </row>
        <row r="1875">
          <cell r="A1875" t="str">
            <v>קגמ</v>
          </cell>
          <cell r="B1875" t="str">
            <v>ספטמבר 2014</v>
          </cell>
          <cell r="D1875" t="str">
            <v xml:space="preserve">עמלות קניה ומכירה </v>
          </cell>
          <cell r="O1875">
            <v>72514</v>
          </cell>
        </row>
        <row r="1876">
          <cell r="A1876" t="str">
            <v>קגמ</v>
          </cell>
          <cell r="B1876" t="str">
            <v>ספטמבר 2014</v>
          </cell>
          <cell r="D1876" t="str">
            <v xml:space="preserve">עמלות קניה ומכירה </v>
          </cell>
          <cell r="O1876">
            <v>138.19999999999999</v>
          </cell>
        </row>
        <row r="1877">
          <cell r="A1877" t="str">
            <v>קגמ</v>
          </cell>
          <cell r="B1877" t="str">
            <v>ספטמבר 2014</v>
          </cell>
          <cell r="D1877" t="str">
            <v xml:space="preserve">עמלות קניה ומכירה </v>
          </cell>
          <cell r="O1877">
            <v>31329.13</v>
          </cell>
        </row>
        <row r="1878">
          <cell r="A1878" t="str">
            <v>קגמ</v>
          </cell>
          <cell r="B1878" t="str">
            <v>ספטמבר 2014</v>
          </cell>
          <cell r="D1878" t="str">
            <v xml:space="preserve">עמלות קניה ומכירה </v>
          </cell>
          <cell r="O1878">
            <v>944.4</v>
          </cell>
        </row>
        <row r="1879">
          <cell r="A1879" t="str">
            <v>קגמ</v>
          </cell>
          <cell r="B1879" t="str">
            <v>ספטמבר 2014</v>
          </cell>
          <cell r="D1879" t="str">
            <v xml:space="preserve">הוצאות נלוות </v>
          </cell>
          <cell r="O1879">
            <v>315380.15000000002</v>
          </cell>
        </row>
        <row r="1880">
          <cell r="A1880" t="str">
            <v>קגמ</v>
          </cell>
          <cell r="B1880" t="str">
            <v>ספטמבר 2014</v>
          </cell>
          <cell r="D1880" t="str">
            <v xml:space="preserve">עמלות קניה ומכירה </v>
          </cell>
          <cell r="O1880">
            <v>194207.06</v>
          </cell>
        </row>
        <row r="1881">
          <cell r="A1881" t="str">
            <v>קגמ</v>
          </cell>
          <cell r="B1881" t="str">
            <v>ספטמבר 2014</v>
          </cell>
          <cell r="D1881" t="str">
            <v xml:space="preserve">עמלות קניה ומכירה </v>
          </cell>
          <cell r="O1881">
            <v>44621.7</v>
          </cell>
        </row>
        <row r="1882">
          <cell r="A1882" t="str">
            <v>קגמ</v>
          </cell>
          <cell r="B1882" t="str">
            <v>ספטמבר 2014</v>
          </cell>
          <cell r="D1882" t="str">
            <v>דמי ניהול המילטון ליין</v>
          </cell>
          <cell r="O1882">
            <v>1794896.79</v>
          </cell>
        </row>
        <row r="1883">
          <cell r="A1883" t="str">
            <v>קגמ</v>
          </cell>
          <cell r="B1883" t="str">
            <v>ספטמבר 2014</v>
          </cell>
          <cell r="D1883" t="str">
            <v xml:space="preserve">הוצאות נלוות </v>
          </cell>
          <cell r="O1883">
            <v>3500</v>
          </cell>
        </row>
        <row r="1884">
          <cell r="A1884" t="str">
            <v>קגמ</v>
          </cell>
          <cell r="B1884" t="str">
            <v>ספטמבר 2014</v>
          </cell>
          <cell r="D1884" t="str">
            <v xml:space="preserve">הוצאות נלוות </v>
          </cell>
          <cell r="O1884">
            <v>1808.68</v>
          </cell>
        </row>
        <row r="1885">
          <cell r="A1885" t="str">
            <v>קגמ</v>
          </cell>
          <cell r="B1885" t="str">
            <v>ספטמבר 2014</v>
          </cell>
          <cell r="D1885" t="str">
            <v xml:space="preserve">הוצאות נלוות </v>
          </cell>
          <cell r="O1885">
            <v>4359.07</v>
          </cell>
        </row>
        <row r="1886">
          <cell r="A1886" t="str">
            <v>קגמ</v>
          </cell>
          <cell r="B1886" t="str">
            <v>ספטמבר 2014</v>
          </cell>
          <cell r="D1886" t="str">
            <v xml:space="preserve">הוצאות נלוות </v>
          </cell>
          <cell r="O1886">
            <v>1258.83</v>
          </cell>
        </row>
        <row r="1887">
          <cell r="A1887" t="str">
            <v>קגמ</v>
          </cell>
          <cell r="B1887" t="str">
            <v>ספטמבר 2014</v>
          </cell>
          <cell r="D1887" t="str">
            <v xml:space="preserve">הוצאות נלוות </v>
          </cell>
          <cell r="O1887">
            <v>4813.6000000000004</v>
          </cell>
        </row>
        <row r="1888">
          <cell r="A1888" t="str">
            <v>קגמ</v>
          </cell>
          <cell r="B1888" t="str">
            <v>ספטמבר 2014</v>
          </cell>
          <cell r="D1888" t="str">
            <v xml:space="preserve">דמי משמורת </v>
          </cell>
          <cell r="O1888">
            <v>468397.92</v>
          </cell>
        </row>
        <row r="1889">
          <cell r="A1889" t="str">
            <v>קגמ</v>
          </cell>
          <cell r="B1889" t="str">
            <v>ספטמבר 2014</v>
          </cell>
          <cell r="D1889" t="str">
            <v xml:space="preserve">דמי משמורת </v>
          </cell>
          <cell r="O1889">
            <v>2589.59</v>
          </cell>
        </row>
        <row r="1890">
          <cell r="A1890" t="str">
            <v>מקפת</v>
          </cell>
          <cell r="B1890" t="str">
            <v>ספטמבר 2014</v>
          </cell>
          <cell r="D1890" t="str">
            <v xml:space="preserve">הוצאות נדלן </v>
          </cell>
          <cell r="O1890">
            <v>32077.5</v>
          </cell>
        </row>
        <row r="1891">
          <cell r="A1891" t="str">
            <v>מקפת</v>
          </cell>
          <cell r="B1891" t="str">
            <v>ספטמבר 2014</v>
          </cell>
          <cell r="D1891" t="str">
            <v xml:space="preserve">הוצאות נלוות </v>
          </cell>
          <cell r="O1891">
            <v>946.68</v>
          </cell>
        </row>
        <row r="1892">
          <cell r="A1892" t="str">
            <v>מקפת</v>
          </cell>
          <cell r="B1892" t="str">
            <v>ספטמבר 2014</v>
          </cell>
          <cell r="D1892" t="str">
            <v xml:space="preserve">עמלות קניה ומכירה </v>
          </cell>
          <cell r="O1892">
            <v>47540.49</v>
          </cell>
        </row>
        <row r="1893">
          <cell r="A1893" t="str">
            <v>מקפת</v>
          </cell>
          <cell r="B1893" t="str">
            <v>ספטמבר 2014</v>
          </cell>
          <cell r="D1893" t="str">
            <v xml:space="preserve">עמלות קניה ומכירה </v>
          </cell>
          <cell r="O1893">
            <v>141280.32999999999</v>
          </cell>
        </row>
        <row r="1894">
          <cell r="A1894" t="str">
            <v>מקפת</v>
          </cell>
          <cell r="B1894" t="str">
            <v>ספטמבר 2014</v>
          </cell>
          <cell r="D1894" t="str">
            <v xml:space="preserve">עמלות קניה ומכירה </v>
          </cell>
          <cell r="O1894">
            <v>79313.5</v>
          </cell>
        </row>
        <row r="1895">
          <cell r="A1895" t="str">
            <v>מקפת</v>
          </cell>
          <cell r="B1895" t="str">
            <v>ספטמבר 2014</v>
          </cell>
          <cell r="D1895" t="str">
            <v xml:space="preserve">עמלות קניה ומכירה </v>
          </cell>
          <cell r="O1895">
            <v>1525.19</v>
          </cell>
        </row>
        <row r="1896">
          <cell r="A1896" t="str">
            <v>מקפת</v>
          </cell>
          <cell r="B1896" t="str">
            <v>ספטמבר 2014</v>
          </cell>
          <cell r="D1896" t="str">
            <v xml:space="preserve">עמלות קניה ומכירה </v>
          </cell>
          <cell r="O1896">
            <v>2527.3200000000002</v>
          </cell>
        </row>
        <row r="1897">
          <cell r="A1897" t="str">
            <v>מקפת</v>
          </cell>
          <cell r="B1897" t="str">
            <v>ספטמבר 2014</v>
          </cell>
          <cell r="D1897" t="str">
            <v xml:space="preserve">עמלות קניה ומכירה </v>
          </cell>
          <cell r="O1897">
            <v>35676.28</v>
          </cell>
        </row>
        <row r="1898">
          <cell r="A1898" t="str">
            <v>מקפת</v>
          </cell>
          <cell r="B1898" t="str">
            <v>ספטמבר 2014</v>
          </cell>
          <cell r="D1898" t="str">
            <v xml:space="preserve">עמלות קניה ומכירה </v>
          </cell>
          <cell r="O1898">
            <v>1033.6500000000001</v>
          </cell>
        </row>
        <row r="1899">
          <cell r="A1899" t="str">
            <v>מקפת</v>
          </cell>
          <cell r="B1899" t="str">
            <v>ספטמבר 2014</v>
          </cell>
          <cell r="D1899" t="str">
            <v xml:space="preserve">עמלות קניה ומכירה </v>
          </cell>
          <cell r="O1899">
            <v>1919.68</v>
          </cell>
        </row>
        <row r="1900">
          <cell r="A1900" t="str">
            <v>מקפת</v>
          </cell>
          <cell r="B1900" t="str">
            <v>ספטמבר 2014</v>
          </cell>
          <cell r="D1900" t="str">
            <v xml:space="preserve">עמלות קניה ומכירה </v>
          </cell>
          <cell r="O1900">
            <v>61604.18</v>
          </cell>
        </row>
        <row r="1901">
          <cell r="A1901" t="str">
            <v>מקפת</v>
          </cell>
          <cell r="B1901" t="str">
            <v>ספטמבר 2014</v>
          </cell>
          <cell r="D1901" t="str">
            <v xml:space="preserve">עמלות קניה ומכירה </v>
          </cell>
          <cell r="O1901">
            <v>51908.09</v>
          </cell>
        </row>
        <row r="1902">
          <cell r="A1902" t="str">
            <v>מקפת</v>
          </cell>
          <cell r="B1902" t="str">
            <v>ספטמבר 2014</v>
          </cell>
          <cell r="D1902" t="str">
            <v xml:space="preserve">עמלות קניה ומכירה </v>
          </cell>
          <cell r="O1902">
            <v>26666.16</v>
          </cell>
        </row>
        <row r="1903">
          <cell r="A1903" t="str">
            <v>מקפת</v>
          </cell>
          <cell r="B1903" t="str">
            <v>ספטמבר 2014</v>
          </cell>
          <cell r="D1903" t="str">
            <v xml:space="preserve">עמלות קניה ומכירה </v>
          </cell>
          <cell r="O1903">
            <v>12939.4</v>
          </cell>
        </row>
        <row r="1904">
          <cell r="A1904" t="str">
            <v>מקפת</v>
          </cell>
          <cell r="B1904" t="str">
            <v>ספטמבר 2014</v>
          </cell>
          <cell r="D1904" t="str">
            <v xml:space="preserve">עמלות קניה ומכירה </v>
          </cell>
          <cell r="O1904">
            <v>21481.46</v>
          </cell>
        </row>
        <row r="1905">
          <cell r="A1905" t="str">
            <v>מקפת</v>
          </cell>
          <cell r="B1905" t="str">
            <v>ספטמבר 2014</v>
          </cell>
          <cell r="D1905" t="str">
            <v xml:space="preserve">עמלות קניה ומכירה </v>
          </cell>
          <cell r="O1905">
            <v>799246.62</v>
          </cell>
        </row>
        <row r="1906">
          <cell r="A1906" t="str">
            <v>מקפת</v>
          </cell>
          <cell r="B1906" t="str">
            <v>ספטמבר 2014</v>
          </cell>
          <cell r="D1906" t="str">
            <v xml:space="preserve">עמלות קניה ומכירה </v>
          </cell>
          <cell r="O1906">
            <v>1484299.97</v>
          </cell>
        </row>
        <row r="1907">
          <cell r="A1907" t="str">
            <v>מקפת</v>
          </cell>
          <cell r="B1907" t="str">
            <v>ספטמבר 2014</v>
          </cell>
          <cell r="D1907" t="str">
            <v xml:space="preserve">עמלות קניה ומכירה </v>
          </cell>
          <cell r="O1907">
            <v>7886.1</v>
          </cell>
        </row>
        <row r="1908">
          <cell r="A1908" t="str">
            <v>מקפת</v>
          </cell>
          <cell r="B1908" t="str">
            <v>ספטמבר 2014</v>
          </cell>
          <cell r="D1908" t="str">
            <v xml:space="preserve">עמלות קניה ומכירה </v>
          </cell>
          <cell r="O1908">
            <v>36465.94</v>
          </cell>
        </row>
        <row r="1909">
          <cell r="A1909" t="str">
            <v>מקפת</v>
          </cell>
          <cell r="B1909" t="str">
            <v>ספטמבר 2014</v>
          </cell>
          <cell r="D1909" t="str">
            <v xml:space="preserve">עמלות קניה ומכירה </v>
          </cell>
          <cell r="O1909">
            <v>64428</v>
          </cell>
        </row>
        <row r="1910">
          <cell r="A1910" t="str">
            <v>מקפת</v>
          </cell>
          <cell r="B1910" t="str">
            <v>ספטמבר 2014</v>
          </cell>
          <cell r="D1910" t="str">
            <v xml:space="preserve">עמלות קניה ומכירה </v>
          </cell>
          <cell r="O1910">
            <v>138.19999999999999</v>
          </cell>
        </row>
        <row r="1911">
          <cell r="A1911" t="str">
            <v>מקפת</v>
          </cell>
          <cell r="B1911" t="str">
            <v>ספטמבר 2014</v>
          </cell>
          <cell r="D1911" t="str">
            <v xml:space="preserve">עמלות קניה ומכירה </v>
          </cell>
          <cell r="O1911">
            <v>29685.33</v>
          </cell>
        </row>
        <row r="1912">
          <cell r="A1912" t="str">
            <v>מקפת</v>
          </cell>
          <cell r="B1912" t="str">
            <v>ספטמבר 2014</v>
          </cell>
          <cell r="D1912" t="str">
            <v xml:space="preserve">עמלות קניה ומכירה </v>
          </cell>
          <cell r="O1912">
            <v>3618.4</v>
          </cell>
        </row>
        <row r="1913">
          <cell r="A1913" t="str">
            <v>מקפת</v>
          </cell>
          <cell r="B1913" t="str">
            <v>ספטמבר 2014</v>
          </cell>
          <cell r="D1913" t="str">
            <v xml:space="preserve">הוצאות נלוות </v>
          </cell>
          <cell r="O1913">
            <v>316186.08</v>
          </cell>
        </row>
        <row r="1914">
          <cell r="A1914" t="str">
            <v>מקפת</v>
          </cell>
          <cell r="B1914" t="str">
            <v>ספטמבר 2014</v>
          </cell>
          <cell r="D1914" t="str">
            <v xml:space="preserve">עמלות קניה ומכירה </v>
          </cell>
          <cell r="O1914">
            <v>672280.34</v>
          </cell>
        </row>
        <row r="1915">
          <cell r="A1915" t="str">
            <v>מקפת</v>
          </cell>
          <cell r="B1915" t="str">
            <v>ספטמבר 2014</v>
          </cell>
          <cell r="D1915" t="str">
            <v xml:space="preserve">עמלות קניה ומכירה </v>
          </cell>
          <cell r="O1915">
            <v>42618.09</v>
          </cell>
        </row>
        <row r="1916">
          <cell r="A1916" t="str">
            <v>מקפת</v>
          </cell>
          <cell r="B1916" t="str">
            <v>ספטמבר 2014</v>
          </cell>
          <cell r="D1916" t="str">
            <v>דמי ניהול המילטון ליין</v>
          </cell>
          <cell r="O1916">
            <v>3134965.7</v>
          </cell>
        </row>
        <row r="1917">
          <cell r="A1917" t="str">
            <v>מקפת</v>
          </cell>
          <cell r="B1917" t="str">
            <v>ספטמבר 2014</v>
          </cell>
          <cell r="D1917" t="str">
            <v xml:space="preserve">עמלות קניה ומכירה </v>
          </cell>
          <cell r="O1917">
            <v>399.43</v>
          </cell>
        </row>
        <row r="1918">
          <cell r="A1918" t="str">
            <v>מקפת</v>
          </cell>
          <cell r="B1918" t="str">
            <v>ספטמבר 2014</v>
          </cell>
          <cell r="D1918" t="str">
            <v xml:space="preserve">הוצאות נלוות </v>
          </cell>
          <cell r="O1918">
            <v>1779.5</v>
          </cell>
        </row>
        <row r="1919">
          <cell r="A1919" t="str">
            <v>מקפת</v>
          </cell>
          <cell r="B1919" t="str">
            <v>ספטמבר 2014</v>
          </cell>
          <cell r="D1919" t="str">
            <v xml:space="preserve">הוצאות נלוות </v>
          </cell>
          <cell r="O1919">
            <v>1713.78</v>
          </cell>
        </row>
        <row r="1920">
          <cell r="A1920" t="str">
            <v>מקפת</v>
          </cell>
          <cell r="B1920" t="str">
            <v>ספטמבר 2014</v>
          </cell>
          <cell r="D1920" t="str">
            <v xml:space="preserve">הוצאות נלוות </v>
          </cell>
          <cell r="O1920">
            <v>22287.8</v>
          </cell>
        </row>
        <row r="1921">
          <cell r="A1921" t="str">
            <v>מקפת</v>
          </cell>
          <cell r="B1921" t="str">
            <v>ספטמבר 2014</v>
          </cell>
          <cell r="D1921" t="str">
            <v xml:space="preserve">הוצאות נלוות </v>
          </cell>
          <cell r="O1921">
            <v>7552.94</v>
          </cell>
        </row>
        <row r="1922">
          <cell r="A1922" t="str">
            <v>מקפת</v>
          </cell>
          <cell r="B1922" t="str">
            <v>ספטמבר 2014</v>
          </cell>
          <cell r="D1922" t="str">
            <v xml:space="preserve">הוצאות נלוות </v>
          </cell>
          <cell r="O1922">
            <v>6283.5</v>
          </cell>
        </row>
        <row r="1923">
          <cell r="A1923" t="str">
            <v>מקפת</v>
          </cell>
          <cell r="B1923" t="str">
            <v>ספטמבר 2014</v>
          </cell>
          <cell r="D1923" t="str">
            <v xml:space="preserve">הוצאות נלוות </v>
          </cell>
          <cell r="O1923">
            <v>9272.33</v>
          </cell>
        </row>
        <row r="1924">
          <cell r="A1924" t="str">
            <v>מקפת</v>
          </cell>
          <cell r="B1924" t="str">
            <v>ספטמבר 2014</v>
          </cell>
          <cell r="D1924" t="str">
            <v xml:space="preserve">הוצאות נלוות </v>
          </cell>
          <cell r="O1924">
            <v>6288.6</v>
          </cell>
        </row>
        <row r="1925">
          <cell r="A1925" t="str">
            <v>מקפת</v>
          </cell>
          <cell r="B1925" t="str">
            <v>ספטמבר 2014</v>
          </cell>
          <cell r="D1925" t="str">
            <v xml:space="preserve">דמי משמורת </v>
          </cell>
          <cell r="O1925">
            <v>480566.34</v>
          </cell>
        </row>
        <row r="1926">
          <cell r="A1926" t="str">
            <v>מקפת</v>
          </cell>
          <cell r="B1926" t="str">
            <v>ספטמבר 2014</v>
          </cell>
          <cell r="D1926" t="str">
            <v xml:space="preserve">דמי משמורת </v>
          </cell>
          <cell r="O1926">
            <v>14297.65</v>
          </cell>
        </row>
        <row r="1927">
          <cell r="A1927" t="str">
            <v>בנין</v>
          </cell>
          <cell r="B1927" t="str">
            <v>ספטמבר 2014</v>
          </cell>
          <cell r="D1927" t="str">
            <v xml:space="preserve">הוצאות נדלן </v>
          </cell>
          <cell r="O1927">
            <v>148006.01999999999</v>
          </cell>
        </row>
        <row r="1928">
          <cell r="A1928" t="str">
            <v>בנין</v>
          </cell>
          <cell r="B1928" t="str">
            <v>ספטמבר 2014</v>
          </cell>
          <cell r="D1928" t="str">
            <v xml:space="preserve">הוצאות נדלן </v>
          </cell>
          <cell r="O1928">
            <v>263</v>
          </cell>
        </row>
        <row r="1929">
          <cell r="A1929" t="str">
            <v>בנין</v>
          </cell>
          <cell r="B1929" t="str">
            <v>ספטמבר 2014</v>
          </cell>
          <cell r="D1929" t="str">
            <v xml:space="preserve">עמלות קניה ומכירה </v>
          </cell>
          <cell r="O1929">
            <v>65196.15</v>
          </cell>
        </row>
        <row r="1930">
          <cell r="A1930" t="str">
            <v>בנין</v>
          </cell>
          <cell r="B1930" t="str">
            <v>ספטמבר 2014</v>
          </cell>
          <cell r="D1930" t="str">
            <v xml:space="preserve">עמלות קניה ומכירה </v>
          </cell>
          <cell r="O1930">
            <v>2992.12</v>
          </cell>
        </row>
        <row r="1931">
          <cell r="A1931" t="str">
            <v>בנין</v>
          </cell>
          <cell r="B1931" t="str">
            <v>ספטמבר 2014</v>
          </cell>
          <cell r="D1931" t="str">
            <v xml:space="preserve">עמלות קניה ומכירה </v>
          </cell>
          <cell r="O1931">
            <v>12664.24</v>
          </cell>
        </row>
        <row r="1932">
          <cell r="A1932" t="str">
            <v>בנין</v>
          </cell>
          <cell r="B1932" t="str">
            <v>ספטמבר 2014</v>
          </cell>
          <cell r="D1932" t="str">
            <v xml:space="preserve">עמלות קניה ומכירה </v>
          </cell>
          <cell r="O1932">
            <v>346.63</v>
          </cell>
        </row>
        <row r="1933">
          <cell r="A1933" t="str">
            <v>בנין</v>
          </cell>
          <cell r="B1933" t="str">
            <v>ספטמבר 2014</v>
          </cell>
          <cell r="D1933" t="str">
            <v xml:space="preserve">עמלות קניה ומכירה </v>
          </cell>
          <cell r="O1933">
            <v>7218.33</v>
          </cell>
        </row>
        <row r="1934">
          <cell r="A1934" t="str">
            <v>בנין</v>
          </cell>
          <cell r="B1934" t="str">
            <v>ספטמבר 2014</v>
          </cell>
          <cell r="D1934" t="str">
            <v xml:space="preserve">עמלות קניה ומכירה </v>
          </cell>
          <cell r="O1934">
            <v>218130.47</v>
          </cell>
        </row>
        <row r="1935">
          <cell r="A1935" t="str">
            <v>בנין</v>
          </cell>
          <cell r="B1935" t="str">
            <v>ספטמבר 2014</v>
          </cell>
          <cell r="D1935" t="str">
            <v xml:space="preserve">הוצאות נלוות </v>
          </cell>
          <cell r="O1935">
            <v>90</v>
          </cell>
        </row>
        <row r="1936">
          <cell r="A1936" t="str">
            <v>בנין</v>
          </cell>
          <cell r="B1936" t="str">
            <v>ספטמבר 2014</v>
          </cell>
          <cell r="D1936" t="str">
            <v xml:space="preserve">דמי משמורת </v>
          </cell>
          <cell r="O1936">
            <v>48803.519999999997</v>
          </cell>
        </row>
        <row r="1937">
          <cell r="A1937" t="str">
            <v>חקלאים</v>
          </cell>
          <cell r="B1937" t="str">
            <v>ספטמבר 2014</v>
          </cell>
          <cell r="D1937" t="str">
            <v xml:space="preserve">עמלות קניה ומכירה </v>
          </cell>
          <cell r="O1937">
            <v>12939.8</v>
          </cell>
        </row>
        <row r="1938">
          <cell r="A1938" t="str">
            <v>חקלאים</v>
          </cell>
          <cell r="B1938" t="str">
            <v>ספטמבר 2014</v>
          </cell>
          <cell r="D1938" t="str">
            <v xml:space="preserve">עמלות קניה ומכירה </v>
          </cell>
          <cell r="O1938">
            <v>13838.07</v>
          </cell>
        </row>
        <row r="1939">
          <cell r="A1939" t="str">
            <v>חקלאים</v>
          </cell>
          <cell r="B1939" t="str">
            <v>ספטמבר 2014</v>
          </cell>
          <cell r="D1939" t="str">
            <v xml:space="preserve">עמלות קניה ומכירה </v>
          </cell>
          <cell r="O1939">
            <v>7860.56</v>
          </cell>
        </row>
        <row r="1940">
          <cell r="A1940" t="str">
            <v>חקלאים</v>
          </cell>
          <cell r="B1940" t="str">
            <v>ספטמבר 2014</v>
          </cell>
          <cell r="D1940" t="str">
            <v xml:space="preserve">עמלות קניה ומכירה </v>
          </cell>
          <cell r="O1940">
            <v>115.54</v>
          </cell>
        </row>
        <row r="1941">
          <cell r="A1941" t="str">
            <v>חקלאים</v>
          </cell>
          <cell r="B1941" t="str">
            <v>ספטמבר 2014</v>
          </cell>
          <cell r="D1941" t="str">
            <v xml:space="preserve">עמלות קניה ומכירה </v>
          </cell>
          <cell r="O1941">
            <v>3148.88</v>
          </cell>
        </row>
        <row r="1942">
          <cell r="A1942" t="str">
            <v>חקלאים</v>
          </cell>
          <cell r="B1942" t="str">
            <v>ספטמבר 2014</v>
          </cell>
          <cell r="D1942" t="str">
            <v xml:space="preserve">עמלות קניה ומכירה </v>
          </cell>
          <cell r="O1942">
            <v>101548.12</v>
          </cell>
        </row>
        <row r="1943">
          <cell r="A1943" t="str">
            <v>חקלאים</v>
          </cell>
          <cell r="B1943" t="str">
            <v>ספטמבר 2014</v>
          </cell>
          <cell r="D1943" t="str">
            <v xml:space="preserve">הוצאות נלוות </v>
          </cell>
          <cell r="O1943">
            <v>22</v>
          </cell>
        </row>
        <row r="1944">
          <cell r="A1944" t="str">
            <v>חקלאים</v>
          </cell>
          <cell r="B1944" t="str">
            <v>ספטמבר 2014</v>
          </cell>
          <cell r="D1944" t="str">
            <v xml:space="preserve">דמי משמורת </v>
          </cell>
          <cell r="O1944">
            <v>22348.959999999999</v>
          </cell>
        </row>
        <row r="1945">
          <cell r="A1945" t="str">
            <v>אגד</v>
          </cell>
          <cell r="B1945" t="str">
            <v>ספטמבר 2014</v>
          </cell>
          <cell r="D1945" t="str">
            <v xml:space="preserve">הוצאות נדלן </v>
          </cell>
          <cell r="O1945">
            <v>148194.06</v>
          </cell>
        </row>
        <row r="1946">
          <cell r="A1946" t="str">
            <v>אגד</v>
          </cell>
          <cell r="B1946" t="str">
            <v>ספטמבר 2014</v>
          </cell>
          <cell r="D1946" t="str">
            <v xml:space="preserve">עמלות קניה ומכירה </v>
          </cell>
          <cell r="O1946">
            <v>5138.2299999999996</v>
          </cell>
        </row>
        <row r="1947">
          <cell r="A1947" t="str">
            <v>אגד</v>
          </cell>
          <cell r="B1947" t="str">
            <v>ספטמבר 2014</v>
          </cell>
          <cell r="D1947" t="str">
            <v xml:space="preserve">עמלות קניה ומכירה </v>
          </cell>
          <cell r="O1947">
            <v>38.51</v>
          </cell>
        </row>
        <row r="1948">
          <cell r="A1948" t="str">
            <v>אגד</v>
          </cell>
          <cell r="B1948" t="str">
            <v>ספטמבר 2014</v>
          </cell>
          <cell r="D1948" t="str">
            <v xml:space="preserve">עמלות קניה ומכירה </v>
          </cell>
          <cell r="O1948">
            <v>2.0699999999999998</v>
          </cell>
        </row>
        <row r="1949">
          <cell r="A1949" t="str">
            <v>אגד</v>
          </cell>
          <cell r="B1949" t="str">
            <v>ספטמבר 2014</v>
          </cell>
          <cell r="D1949" t="str">
            <v xml:space="preserve">עמלות קניה ומכירה </v>
          </cell>
          <cell r="O1949">
            <v>1744.68</v>
          </cell>
        </row>
        <row r="1950">
          <cell r="A1950" t="str">
            <v>אגד</v>
          </cell>
          <cell r="B1950" t="str">
            <v>ספטמבר 2014</v>
          </cell>
          <cell r="D1950" t="str">
            <v xml:space="preserve">עמלות קניה ומכירה </v>
          </cell>
          <cell r="O1950">
            <v>106451.33</v>
          </cell>
        </row>
        <row r="1951">
          <cell r="A1951" t="str">
            <v>אגד</v>
          </cell>
          <cell r="B1951" t="str">
            <v>ספטמבר 2014</v>
          </cell>
          <cell r="D1951" t="str">
            <v xml:space="preserve">עמלות קניה ומכירה </v>
          </cell>
          <cell r="O1951">
            <v>8365</v>
          </cell>
        </row>
        <row r="1952">
          <cell r="A1952" t="str">
            <v>אגד</v>
          </cell>
          <cell r="B1952" t="str">
            <v>ספטמבר 2014</v>
          </cell>
          <cell r="D1952" t="str">
            <v xml:space="preserve">דמי משמורת </v>
          </cell>
          <cell r="O1952">
            <v>31448.63</v>
          </cell>
        </row>
        <row r="1953">
          <cell r="A1953" t="str">
            <v>הדסה</v>
          </cell>
          <cell r="B1953" t="str">
            <v>ספטמבר 2014</v>
          </cell>
          <cell r="D1953" t="str">
            <v xml:space="preserve">עמלות קניה ומכירה </v>
          </cell>
          <cell r="O1953">
            <v>3709.51</v>
          </cell>
        </row>
        <row r="1954">
          <cell r="A1954" t="str">
            <v>הדסה</v>
          </cell>
          <cell r="B1954" t="str">
            <v>ספטמבר 2014</v>
          </cell>
          <cell r="D1954" t="str">
            <v xml:space="preserve">עמלות קניה ומכירה </v>
          </cell>
          <cell r="O1954">
            <v>123.16</v>
          </cell>
        </row>
        <row r="1955">
          <cell r="A1955" t="str">
            <v>הדסה</v>
          </cell>
          <cell r="B1955" t="str">
            <v>ספטמבר 2014</v>
          </cell>
          <cell r="D1955" t="str">
            <v xml:space="preserve">עמלות קניה ומכירה </v>
          </cell>
          <cell r="O1955">
            <v>769.6</v>
          </cell>
        </row>
        <row r="1956">
          <cell r="A1956" t="str">
            <v>הדסה</v>
          </cell>
          <cell r="B1956" t="str">
            <v>ספטמבר 2014</v>
          </cell>
          <cell r="D1956" t="str">
            <v xml:space="preserve">עמלות קניה ומכירה </v>
          </cell>
          <cell r="O1956">
            <v>248.48</v>
          </cell>
        </row>
        <row r="1957">
          <cell r="A1957" t="str">
            <v>הדסה</v>
          </cell>
          <cell r="B1957" t="str">
            <v>ספטמבר 2014</v>
          </cell>
          <cell r="D1957" t="str">
            <v xml:space="preserve">עמלות קניה ומכירה </v>
          </cell>
          <cell r="O1957">
            <v>811.21</v>
          </cell>
        </row>
        <row r="1958">
          <cell r="A1958" t="str">
            <v>הדסה</v>
          </cell>
          <cell r="B1958" t="str">
            <v>ספטמבר 2014</v>
          </cell>
          <cell r="D1958" t="str">
            <v xml:space="preserve">עמלות קניה ומכירה </v>
          </cell>
          <cell r="O1958">
            <v>4508.87</v>
          </cell>
        </row>
        <row r="1959">
          <cell r="A1959" t="str">
            <v>הדסה</v>
          </cell>
          <cell r="B1959" t="str">
            <v>ספטמבר 2014</v>
          </cell>
          <cell r="D1959" t="str">
            <v xml:space="preserve">עמלות קניה ומכירה </v>
          </cell>
          <cell r="O1959">
            <v>4185.8100000000004</v>
          </cell>
        </row>
        <row r="1960">
          <cell r="A1960" t="str">
            <v>הדסה</v>
          </cell>
          <cell r="B1960" t="str">
            <v>ספטמבר 2014</v>
          </cell>
          <cell r="D1960" t="str">
            <v xml:space="preserve">עמלות קניה ומכירה </v>
          </cell>
          <cell r="O1960">
            <v>2376.59</v>
          </cell>
        </row>
        <row r="1961">
          <cell r="A1961" t="str">
            <v>הדסה</v>
          </cell>
          <cell r="B1961" t="str">
            <v>ספטמבר 2014</v>
          </cell>
          <cell r="D1961" t="str">
            <v xml:space="preserve">עמלות קניה ומכירה </v>
          </cell>
          <cell r="O1961">
            <v>921.13</v>
          </cell>
        </row>
        <row r="1962">
          <cell r="A1962" t="str">
            <v>הדסה</v>
          </cell>
          <cell r="B1962" t="str">
            <v>ספטמבר 2014</v>
          </cell>
          <cell r="D1962" t="str">
            <v xml:space="preserve">עמלות קניה ומכירה </v>
          </cell>
          <cell r="O1962">
            <v>2618.4499999999998</v>
          </cell>
        </row>
        <row r="1963">
          <cell r="A1963" t="str">
            <v>הדסה</v>
          </cell>
          <cell r="B1963" t="str">
            <v>ספטמבר 2014</v>
          </cell>
          <cell r="D1963" t="str">
            <v xml:space="preserve">עמלות קניה ומכירה </v>
          </cell>
          <cell r="O1963">
            <v>53231.35</v>
          </cell>
        </row>
        <row r="1964">
          <cell r="A1964" t="str">
            <v>הדסה</v>
          </cell>
          <cell r="B1964" t="str">
            <v>ספטמבר 2014</v>
          </cell>
          <cell r="D1964" t="str">
            <v xml:space="preserve">עמלות קניה ומכירה </v>
          </cell>
          <cell r="O1964">
            <v>101440.09</v>
          </cell>
        </row>
        <row r="1965">
          <cell r="A1965" t="str">
            <v>הדסה</v>
          </cell>
          <cell r="B1965" t="str">
            <v>ספטמבר 2014</v>
          </cell>
          <cell r="D1965" t="str">
            <v xml:space="preserve">עמלות קניה ומכירה </v>
          </cell>
          <cell r="O1965">
            <v>2933.23</v>
          </cell>
        </row>
        <row r="1966">
          <cell r="A1966" t="str">
            <v>הדסה</v>
          </cell>
          <cell r="B1966" t="str">
            <v>ספטמבר 2014</v>
          </cell>
          <cell r="D1966" t="str">
            <v xml:space="preserve">עמלות קניה ומכירה </v>
          </cell>
          <cell r="O1966">
            <v>4518</v>
          </cell>
        </row>
        <row r="1967">
          <cell r="A1967" t="str">
            <v>הדסה</v>
          </cell>
          <cell r="B1967" t="str">
            <v>ספטמבר 2014</v>
          </cell>
          <cell r="D1967" t="str">
            <v xml:space="preserve">עמלות קניה ומכירה </v>
          </cell>
          <cell r="O1967">
            <v>138.19999999999999</v>
          </cell>
        </row>
        <row r="1968">
          <cell r="A1968" t="str">
            <v>הדסה</v>
          </cell>
          <cell r="B1968" t="str">
            <v>ספטמבר 2014</v>
          </cell>
          <cell r="D1968" t="str">
            <v xml:space="preserve">עמלות קניה ומכירה </v>
          </cell>
          <cell r="O1968">
            <v>2099.46</v>
          </cell>
        </row>
        <row r="1969">
          <cell r="A1969" t="str">
            <v>הדסה</v>
          </cell>
          <cell r="B1969" t="str">
            <v>ספטמבר 2014</v>
          </cell>
          <cell r="D1969" t="str">
            <v xml:space="preserve">עמלות קניה ומכירה </v>
          </cell>
          <cell r="O1969">
            <v>2621.27</v>
          </cell>
        </row>
        <row r="1970">
          <cell r="A1970" t="str">
            <v>הדסה</v>
          </cell>
          <cell r="B1970" t="str">
            <v>ספטמבר 2014</v>
          </cell>
          <cell r="D1970" t="str">
            <v xml:space="preserve">הוצאות נלוות </v>
          </cell>
          <cell r="O1970">
            <v>121.21</v>
          </cell>
        </row>
        <row r="1971">
          <cell r="A1971" t="str">
            <v>הדסה</v>
          </cell>
          <cell r="B1971" t="str">
            <v>ספטמבר 2014</v>
          </cell>
          <cell r="D1971" t="str">
            <v xml:space="preserve">הוצאות נלוות </v>
          </cell>
          <cell r="O1971">
            <v>691.36</v>
          </cell>
        </row>
        <row r="1972">
          <cell r="A1972" t="str">
            <v>הדסה</v>
          </cell>
          <cell r="B1972" t="str">
            <v>ספטמבר 2014</v>
          </cell>
          <cell r="D1972" t="str">
            <v xml:space="preserve">הוצאות נלוות </v>
          </cell>
          <cell r="O1972">
            <v>249.2</v>
          </cell>
        </row>
        <row r="1973">
          <cell r="A1973" t="str">
            <v>הדסה</v>
          </cell>
          <cell r="B1973" t="str">
            <v>ספטמבר 2014</v>
          </cell>
          <cell r="D1973" t="str">
            <v xml:space="preserve">דמי משמורת </v>
          </cell>
          <cell r="O1973">
            <v>43927.54</v>
          </cell>
        </row>
        <row r="1974">
          <cell r="A1974" t="str">
            <v>הדסה</v>
          </cell>
          <cell r="B1974" t="str">
            <v>ספטמבר 2014</v>
          </cell>
          <cell r="D1974" t="str">
            <v xml:space="preserve">דמי משמורת </v>
          </cell>
          <cell r="O1974">
            <v>46.39</v>
          </cell>
        </row>
        <row r="1975">
          <cell r="A1975" t="str">
            <v>קרן פרמיה</v>
          </cell>
          <cell r="B1975" t="str">
            <v>ספטמבר 2014</v>
          </cell>
          <cell r="D1975" t="str">
            <v xml:space="preserve">עמלות קניה ומכירה </v>
          </cell>
          <cell r="O1975">
            <v>1689.41</v>
          </cell>
        </row>
        <row r="1976">
          <cell r="A1976" t="str">
            <v>קרן פרמיה</v>
          </cell>
          <cell r="B1976" t="str">
            <v>ספטמבר 2014</v>
          </cell>
          <cell r="D1976" t="str">
            <v xml:space="preserve">עמלות קניה ומכירה </v>
          </cell>
          <cell r="O1976">
            <v>2270.19</v>
          </cell>
        </row>
        <row r="1977">
          <cell r="A1977" t="str">
            <v>קרן פרמיה</v>
          </cell>
          <cell r="B1977" t="str">
            <v>ספטמבר 2014</v>
          </cell>
          <cell r="D1977" t="str">
            <v xml:space="preserve">עמלות קניה ומכירה </v>
          </cell>
          <cell r="O1977">
            <v>1774.41</v>
          </cell>
        </row>
        <row r="1978">
          <cell r="A1978" t="str">
            <v>קרן פרמיה</v>
          </cell>
          <cell r="B1978" t="str">
            <v>ספטמבר 2014</v>
          </cell>
          <cell r="D1978" t="str">
            <v xml:space="preserve">עמלות קניה ומכירה </v>
          </cell>
          <cell r="O1978">
            <v>1639.36</v>
          </cell>
        </row>
        <row r="1979">
          <cell r="A1979" t="str">
            <v>קרן פרמיה</v>
          </cell>
          <cell r="B1979" t="str">
            <v>ספטמבר 2014</v>
          </cell>
          <cell r="D1979" t="str">
            <v xml:space="preserve">עמלות קניה ומכירה </v>
          </cell>
          <cell r="O1979">
            <v>1782.88</v>
          </cell>
        </row>
        <row r="1980">
          <cell r="A1980" t="str">
            <v>קרן פרמיה</v>
          </cell>
          <cell r="B1980" t="str">
            <v>ספטמבר 2014</v>
          </cell>
          <cell r="D1980" t="str">
            <v xml:space="preserve">עמלות קניה ומכירה </v>
          </cell>
          <cell r="O1980">
            <v>739.62</v>
          </cell>
        </row>
        <row r="1981">
          <cell r="A1981" t="str">
            <v>קרן פרמיה</v>
          </cell>
          <cell r="B1981" t="str">
            <v>ספטמבר 2014</v>
          </cell>
          <cell r="D1981" t="str">
            <v xml:space="preserve">עמלות קניה ומכירה </v>
          </cell>
          <cell r="O1981">
            <v>931.31</v>
          </cell>
        </row>
        <row r="1982">
          <cell r="A1982" t="str">
            <v>קרן פרמיה</v>
          </cell>
          <cell r="B1982" t="str">
            <v>ספטמבר 2014</v>
          </cell>
          <cell r="D1982" t="str">
            <v xml:space="preserve">עמלות קניה ומכירה </v>
          </cell>
          <cell r="O1982">
            <v>598.35</v>
          </cell>
        </row>
        <row r="1983">
          <cell r="A1983" t="str">
            <v>קרן פרמיה</v>
          </cell>
          <cell r="B1983" t="str">
            <v>ספטמבר 2014</v>
          </cell>
          <cell r="D1983" t="str">
            <v xml:space="preserve">עמלות קניה ומכירה </v>
          </cell>
          <cell r="O1983">
            <v>131.59</v>
          </cell>
        </row>
        <row r="1984">
          <cell r="A1984" t="str">
            <v>קרן פרמיה</v>
          </cell>
          <cell r="B1984" t="str">
            <v>ספטמבר 2014</v>
          </cell>
          <cell r="D1984" t="str">
            <v xml:space="preserve">עמלות קניה ומכירה </v>
          </cell>
          <cell r="O1984">
            <v>290.81</v>
          </cell>
        </row>
        <row r="1985">
          <cell r="A1985" t="str">
            <v>קרן פרמיה</v>
          </cell>
          <cell r="B1985" t="str">
            <v>ספטמבר 2014</v>
          </cell>
          <cell r="D1985" t="str">
            <v xml:space="preserve">עמלות קניה ומכירה </v>
          </cell>
          <cell r="O1985">
            <v>7449.08</v>
          </cell>
        </row>
        <row r="1986">
          <cell r="A1986" t="str">
            <v>קרן פרמיה</v>
          </cell>
          <cell r="B1986" t="str">
            <v>ספטמבר 2014</v>
          </cell>
          <cell r="D1986" t="str">
            <v xml:space="preserve">עמלות קניה ומכירה </v>
          </cell>
          <cell r="O1986">
            <v>16103.29</v>
          </cell>
        </row>
        <row r="1987">
          <cell r="A1987" t="str">
            <v>קרן פרמיה</v>
          </cell>
          <cell r="B1987" t="str">
            <v>ספטמבר 2014</v>
          </cell>
          <cell r="D1987" t="str">
            <v xml:space="preserve">עמלות קניה ומכירה </v>
          </cell>
          <cell r="O1987">
            <v>11.92</v>
          </cell>
        </row>
        <row r="1988">
          <cell r="A1988" t="str">
            <v>קרן פרמיה</v>
          </cell>
          <cell r="B1988" t="str">
            <v>ספטמבר 2014</v>
          </cell>
          <cell r="D1988" t="str">
            <v xml:space="preserve">עמלות קניה ומכירה </v>
          </cell>
          <cell r="O1988">
            <v>728.97</v>
          </cell>
        </row>
        <row r="1989">
          <cell r="A1989" t="str">
            <v>קרן פרמיה</v>
          </cell>
          <cell r="B1989" t="str">
            <v>ספטמבר 2014</v>
          </cell>
          <cell r="D1989" t="str">
            <v xml:space="preserve">עמלות קניה ומכירה </v>
          </cell>
          <cell r="O1989">
            <v>717</v>
          </cell>
        </row>
        <row r="1990">
          <cell r="A1990" t="str">
            <v>קרן פרמיה</v>
          </cell>
          <cell r="B1990" t="str">
            <v>ספטמבר 2014</v>
          </cell>
          <cell r="D1990" t="str">
            <v xml:space="preserve">עמלות קניה ומכירה </v>
          </cell>
          <cell r="O1990">
            <v>325.5</v>
          </cell>
        </row>
        <row r="1991">
          <cell r="A1991" t="str">
            <v>קרן פרמיה</v>
          </cell>
          <cell r="B1991" t="str">
            <v>ספטמבר 2014</v>
          </cell>
          <cell r="D1991" t="str">
            <v xml:space="preserve">עמלות קניה ומכירה </v>
          </cell>
          <cell r="O1991">
            <v>487.5</v>
          </cell>
        </row>
        <row r="1992">
          <cell r="A1992" t="str">
            <v>קרן פרמיה</v>
          </cell>
          <cell r="B1992" t="str">
            <v>ספטמבר 2014</v>
          </cell>
          <cell r="D1992" t="str">
            <v xml:space="preserve">הוצאות נלוות </v>
          </cell>
          <cell r="O1992">
            <v>18.79</v>
          </cell>
        </row>
        <row r="1993">
          <cell r="A1993" t="str">
            <v>קרן פרמיה</v>
          </cell>
          <cell r="B1993" t="str">
            <v>ספטמבר 2014</v>
          </cell>
          <cell r="D1993" t="str">
            <v xml:space="preserve">דמי משמורת </v>
          </cell>
          <cell r="O1993">
            <v>15939.16</v>
          </cell>
        </row>
        <row r="1994">
          <cell r="A1994" t="str">
            <v>קרן פרמיה</v>
          </cell>
          <cell r="B1994" t="str">
            <v>ספטמבר 2014</v>
          </cell>
          <cell r="D1994" t="str">
            <v xml:space="preserve">דמי משמורת </v>
          </cell>
          <cell r="O1994">
            <v>89.97</v>
          </cell>
        </row>
        <row r="1995">
          <cell r="A1995">
            <v>0</v>
          </cell>
          <cell r="B1995">
            <v>0</v>
          </cell>
          <cell r="D1995">
            <v>0</v>
          </cell>
          <cell r="O1995">
            <v>0</v>
          </cell>
        </row>
        <row r="1996">
          <cell r="A1996" t="str">
            <v>מבטחים</v>
          </cell>
          <cell r="B1996" t="str">
            <v>דצמבר 2014</v>
          </cell>
          <cell r="D1996" t="str">
            <v xml:space="preserve">הוצאות נדלן </v>
          </cell>
          <cell r="O1996">
            <v>51749</v>
          </cell>
        </row>
        <row r="1997">
          <cell r="A1997" t="str">
            <v>מבטחים</v>
          </cell>
          <cell r="B1997" t="str">
            <v>דצמבר 2014</v>
          </cell>
          <cell r="D1997" t="str">
            <v xml:space="preserve">הוצאות נדלן </v>
          </cell>
          <cell r="O1997">
            <v>74235</v>
          </cell>
        </row>
        <row r="1998">
          <cell r="A1998" t="str">
            <v>מקפת</v>
          </cell>
          <cell r="B1998" t="str">
            <v>דצמבר 2014</v>
          </cell>
          <cell r="D1998" t="str">
            <v xml:space="preserve">הוצאות נדלן </v>
          </cell>
          <cell r="O1998">
            <v>17249</v>
          </cell>
        </row>
        <row r="1999">
          <cell r="A1999" t="str">
            <v>מקפת</v>
          </cell>
          <cell r="B1999" t="str">
            <v>דצמבר 2014</v>
          </cell>
          <cell r="D1999" t="str">
            <v xml:space="preserve">הוצאות נדלן </v>
          </cell>
          <cell r="O1999">
            <v>24745</v>
          </cell>
        </row>
        <row r="2000">
          <cell r="A2000" t="str">
            <v>מבטחים</v>
          </cell>
          <cell r="B2000" t="str">
            <v>דצמבר 2014</v>
          </cell>
          <cell r="D2000" t="str">
            <v xml:space="preserve">הוצאות נדלן </v>
          </cell>
          <cell r="O2000">
            <v>0</v>
          </cell>
        </row>
        <row r="2001">
          <cell r="A2001" t="str">
            <v>מבטחים</v>
          </cell>
          <cell r="B2001" t="str">
            <v>דצמבר 2014</v>
          </cell>
          <cell r="D2001" t="str">
            <v xml:space="preserve">הוצאות נדלן </v>
          </cell>
          <cell r="O2001">
            <v>8231.9</v>
          </cell>
        </row>
        <row r="2002">
          <cell r="A2002" t="str">
            <v>מבטחים</v>
          </cell>
          <cell r="B2002" t="str">
            <v>דצמבר 2014</v>
          </cell>
          <cell r="D2002" t="str">
            <v xml:space="preserve">הוצאות נדלן </v>
          </cell>
          <cell r="O2002">
            <v>407722</v>
          </cell>
        </row>
        <row r="2003">
          <cell r="A2003" t="str">
            <v>מבטחים</v>
          </cell>
          <cell r="B2003" t="str">
            <v>דצמבר 2014</v>
          </cell>
          <cell r="D2003" t="str">
            <v xml:space="preserve">הוצאות נלוות </v>
          </cell>
          <cell r="O2003">
            <v>70.709999999999994</v>
          </cell>
        </row>
        <row r="2004">
          <cell r="A2004" t="str">
            <v>מבטחים</v>
          </cell>
          <cell r="B2004" t="str">
            <v>דצמבר 2014</v>
          </cell>
          <cell r="D2004" t="str">
            <v xml:space="preserve">הוצאות נלוות </v>
          </cell>
          <cell r="O2004">
            <v>189.45</v>
          </cell>
        </row>
        <row r="2005">
          <cell r="A2005" t="str">
            <v>מבטחים</v>
          </cell>
          <cell r="B2005" t="str">
            <v>דצמבר 2014</v>
          </cell>
          <cell r="D2005" t="str">
            <v xml:space="preserve">הוצאות נלוות </v>
          </cell>
          <cell r="O2005">
            <v>107943.5</v>
          </cell>
        </row>
        <row r="2006">
          <cell r="A2006" t="str">
            <v>מבטחים</v>
          </cell>
          <cell r="B2006" t="str">
            <v>דצמבר 2014</v>
          </cell>
          <cell r="D2006" t="str">
            <v xml:space="preserve">הוצאות נלוות </v>
          </cell>
          <cell r="O2006">
            <v>1304.45</v>
          </cell>
        </row>
        <row r="2007">
          <cell r="A2007" t="str">
            <v>מבטחים</v>
          </cell>
          <cell r="B2007" t="str">
            <v>דצמבר 2014</v>
          </cell>
          <cell r="D2007" t="str">
            <v xml:space="preserve">עמלות קניה ומכירה </v>
          </cell>
          <cell r="O2007">
            <v>117638.89</v>
          </cell>
        </row>
        <row r="2008">
          <cell r="A2008" t="str">
            <v>מבטחים</v>
          </cell>
          <cell r="B2008" t="str">
            <v>דצמבר 2014</v>
          </cell>
          <cell r="D2008" t="str">
            <v xml:space="preserve">עמלות קניה ומכירה </v>
          </cell>
          <cell r="O2008">
            <v>296905.18</v>
          </cell>
        </row>
        <row r="2009">
          <cell r="A2009" t="str">
            <v>מבטחים</v>
          </cell>
          <cell r="B2009" t="str">
            <v>דצמבר 2014</v>
          </cell>
          <cell r="D2009" t="str">
            <v xml:space="preserve">עמלות קניה ומכירה </v>
          </cell>
          <cell r="O2009">
            <v>371451.57</v>
          </cell>
        </row>
        <row r="2010">
          <cell r="A2010" t="str">
            <v>מבטחים</v>
          </cell>
          <cell r="B2010" t="str">
            <v>דצמבר 2014</v>
          </cell>
          <cell r="D2010" t="str">
            <v xml:space="preserve">עמלות קניה ומכירה </v>
          </cell>
          <cell r="O2010">
            <v>5147.47</v>
          </cell>
        </row>
        <row r="2011">
          <cell r="A2011" t="str">
            <v>מבטחים</v>
          </cell>
          <cell r="B2011" t="str">
            <v>דצמבר 2014</v>
          </cell>
          <cell r="D2011" t="str">
            <v xml:space="preserve">עמלות קניה ומכירה </v>
          </cell>
          <cell r="O2011">
            <v>8058.61</v>
          </cell>
        </row>
        <row r="2012">
          <cell r="A2012" t="str">
            <v>מבטחים</v>
          </cell>
          <cell r="B2012" t="str">
            <v>דצמבר 2014</v>
          </cell>
          <cell r="D2012" t="str">
            <v xml:space="preserve">עמלות קניה ומכירה </v>
          </cell>
          <cell r="O2012">
            <v>113353.62</v>
          </cell>
        </row>
        <row r="2013">
          <cell r="A2013" t="str">
            <v>מבטחים</v>
          </cell>
          <cell r="B2013" t="str">
            <v>דצמבר 2014</v>
          </cell>
          <cell r="D2013" t="str">
            <v xml:space="preserve">עמלות קניה ומכירה </v>
          </cell>
          <cell r="O2013">
            <v>295.33</v>
          </cell>
        </row>
        <row r="2014">
          <cell r="A2014" t="str">
            <v>מבטחים</v>
          </cell>
          <cell r="B2014" t="str">
            <v>דצמבר 2014</v>
          </cell>
          <cell r="D2014" t="str">
            <v xml:space="preserve">עמלות קניה ומכירה </v>
          </cell>
          <cell r="O2014">
            <v>22226.18</v>
          </cell>
        </row>
        <row r="2015">
          <cell r="A2015" t="str">
            <v>מבטחים</v>
          </cell>
          <cell r="B2015" t="str">
            <v>דצמבר 2014</v>
          </cell>
          <cell r="D2015" t="str">
            <v xml:space="preserve">עמלות קניה ומכירה </v>
          </cell>
          <cell r="O2015">
            <v>21658.77</v>
          </cell>
        </row>
        <row r="2016">
          <cell r="A2016" t="str">
            <v>מבטחים</v>
          </cell>
          <cell r="B2016" t="str">
            <v>דצמבר 2014</v>
          </cell>
          <cell r="D2016" t="str">
            <v xml:space="preserve">עמלות קניה ומכירה </v>
          </cell>
          <cell r="O2016">
            <v>309236.63</v>
          </cell>
        </row>
        <row r="2017">
          <cell r="A2017" t="str">
            <v>מבטחים</v>
          </cell>
          <cell r="B2017" t="str">
            <v>דצמבר 2014</v>
          </cell>
          <cell r="D2017" t="str">
            <v xml:space="preserve">עמלות קניה ומכירה </v>
          </cell>
          <cell r="O2017">
            <v>211559.3</v>
          </cell>
        </row>
        <row r="2018">
          <cell r="A2018" t="str">
            <v>מבטחים</v>
          </cell>
          <cell r="B2018" t="str">
            <v>דצמבר 2014</v>
          </cell>
          <cell r="D2018" t="str">
            <v xml:space="preserve">עמלות קניה ומכירה </v>
          </cell>
          <cell r="O2018">
            <v>96218.35</v>
          </cell>
        </row>
        <row r="2019">
          <cell r="A2019" t="str">
            <v>מבטחים</v>
          </cell>
          <cell r="B2019" t="str">
            <v>דצמבר 2014</v>
          </cell>
          <cell r="D2019" t="str">
            <v xml:space="preserve">עמלות קניה ומכירה </v>
          </cell>
          <cell r="O2019">
            <v>43862.400000000001</v>
          </cell>
        </row>
        <row r="2020">
          <cell r="A2020" t="str">
            <v>מבטחים</v>
          </cell>
          <cell r="B2020" t="str">
            <v>דצמבר 2014</v>
          </cell>
          <cell r="D2020" t="str">
            <v xml:space="preserve">עמלות קניה ומכירה </v>
          </cell>
          <cell r="O2020">
            <v>148917.16</v>
          </cell>
        </row>
        <row r="2021">
          <cell r="A2021" t="str">
            <v>מבטחים</v>
          </cell>
          <cell r="B2021" t="str">
            <v>דצמבר 2014</v>
          </cell>
          <cell r="D2021" t="str">
            <v xml:space="preserve">עמלות קניה ומכירה </v>
          </cell>
          <cell r="O2021">
            <v>3634251.95</v>
          </cell>
        </row>
        <row r="2022">
          <cell r="A2022" t="str">
            <v>מבטחים</v>
          </cell>
          <cell r="B2022" t="str">
            <v>דצמבר 2014</v>
          </cell>
          <cell r="D2022" t="str">
            <v xml:space="preserve">עמלות קניה ומכירה </v>
          </cell>
          <cell r="O2022">
            <v>6628770.5599999996</v>
          </cell>
        </row>
        <row r="2023">
          <cell r="A2023" t="str">
            <v>מבטחים</v>
          </cell>
          <cell r="B2023" t="str">
            <v>דצמבר 2014</v>
          </cell>
          <cell r="D2023" t="str">
            <v xml:space="preserve">עמלות קניה ומכירה </v>
          </cell>
          <cell r="O2023">
            <v>88584.8</v>
          </cell>
        </row>
        <row r="2024">
          <cell r="A2024" t="str">
            <v>מבטחים</v>
          </cell>
          <cell r="B2024" t="str">
            <v>דצמבר 2014</v>
          </cell>
          <cell r="D2024" t="str">
            <v xml:space="preserve">עמלות קניה ומכירה </v>
          </cell>
          <cell r="O2024">
            <v>105718.3</v>
          </cell>
        </row>
        <row r="2025">
          <cell r="A2025" t="str">
            <v>מבטחים</v>
          </cell>
          <cell r="B2025" t="str">
            <v>דצמבר 2014</v>
          </cell>
          <cell r="D2025" t="str">
            <v xml:space="preserve">עמלות קניה ומכירה </v>
          </cell>
          <cell r="O2025">
            <v>211169</v>
          </cell>
        </row>
        <row r="2026">
          <cell r="A2026" t="str">
            <v>מבטחים</v>
          </cell>
          <cell r="B2026" t="str">
            <v>דצמבר 2014</v>
          </cell>
          <cell r="D2026" t="str">
            <v xml:space="preserve">עמלות קניה ומכירה </v>
          </cell>
          <cell r="O2026">
            <v>103.67</v>
          </cell>
        </row>
        <row r="2027">
          <cell r="A2027" t="str">
            <v>מבטחים</v>
          </cell>
          <cell r="B2027" t="str">
            <v>דצמבר 2014</v>
          </cell>
          <cell r="D2027" t="str">
            <v xml:space="preserve">עמלות קניה ומכירה </v>
          </cell>
          <cell r="O2027">
            <v>99309.2</v>
          </cell>
        </row>
        <row r="2028">
          <cell r="A2028" t="str">
            <v>מבטחים</v>
          </cell>
          <cell r="B2028" t="str">
            <v>דצמבר 2014</v>
          </cell>
          <cell r="D2028" t="str">
            <v xml:space="preserve">עמלות קניה ומכירה </v>
          </cell>
          <cell r="O2028">
            <v>9022.06</v>
          </cell>
        </row>
        <row r="2029">
          <cell r="A2029" t="str">
            <v>מבטחים</v>
          </cell>
          <cell r="B2029" t="str">
            <v>דצמבר 2014</v>
          </cell>
          <cell r="D2029" t="str">
            <v xml:space="preserve">עמלות קניה ומכירה </v>
          </cell>
          <cell r="O2029">
            <v>9.77</v>
          </cell>
        </row>
        <row r="2030">
          <cell r="A2030" t="str">
            <v>מבטחים</v>
          </cell>
          <cell r="B2030" t="str">
            <v>דצמבר 2014</v>
          </cell>
          <cell r="D2030" t="str">
            <v xml:space="preserve">הוצאות נלוות </v>
          </cell>
          <cell r="O2030">
            <v>1771048.48</v>
          </cell>
        </row>
        <row r="2031">
          <cell r="A2031" t="str">
            <v>מבטחים</v>
          </cell>
          <cell r="B2031" t="str">
            <v>דצמבר 2014</v>
          </cell>
          <cell r="D2031" t="str">
            <v xml:space="preserve">עמלות קניה ומכירה </v>
          </cell>
          <cell r="O2031">
            <v>3078079.49</v>
          </cell>
        </row>
        <row r="2032">
          <cell r="A2032" t="str">
            <v>מבטחים</v>
          </cell>
          <cell r="B2032" t="str">
            <v>דצמבר 2014</v>
          </cell>
          <cell r="D2032" t="str">
            <v xml:space="preserve">עמלות קניה ומכירה </v>
          </cell>
          <cell r="O2032">
            <v>198180.12</v>
          </cell>
        </row>
        <row r="2033">
          <cell r="A2033" t="str">
            <v>מבטחים</v>
          </cell>
          <cell r="B2033" t="str">
            <v>דצמבר 2014</v>
          </cell>
          <cell r="D2033" t="str">
            <v>דמי ניהול המילטון ליין</v>
          </cell>
          <cell r="O2033">
            <v>12524807.99</v>
          </cell>
        </row>
        <row r="2034">
          <cell r="A2034" t="str">
            <v>מבטחים</v>
          </cell>
          <cell r="B2034" t="str">
            <v>דצמבר 2014</v>
          </cell>
          <cell r="D2034" t="str">
            <v xml:space="preserve">עמלות קניה ומכירה </v>
          </cell>
          <cell r="O2034">
            <v>597.92999999999995</v>
          </cell>
        </row>
        <row r="2035">
          <cell r="A2035" t="str">
            <v>מבטחים</v>
          </cell>
          <cell r="B2035" t="str">
            <v>דצמבר 2014</v>
          </cell>
          <cell r="D2035" t="str">
            <v xml:space="preserve">הוצאות נלוות </v>
          </cell>
          <cell r="O2035">
            <v>3009</v>
          </cell>
        </row>
        <row r="2036">
          <cell r="A2036" t="str">
            <v>מבטחים</v>
          </cell>
          <cell r="B2036" t="str">
            <v>דצמבר 2014</v>
          </cell>
          <cell r="D2036" t="str">
            <v xml:space="preserve">הוצאות נלוות </v>
          </cell>
          <cell r="O2036">
            <v>5905.6</v>
          </cell>
        </row>
        <row r="2037">
          <cell r="A2037" t="str">
            <v>מבטחים</v>
          </cell>
          <cell r="B2037" t="str">
            <v>דצמבר 2014</v>
          </cell>
          <cell r="D2037" t="str">
            <v xml:space="preserve">הוצאות נלוות </v>
          </cell>
          <cell r="O2037">
            <v>5733.29</v>
          </cell>
        </row>
        <row r="2038">
          <cell r="A2038" t="str">
            <v>מבטחים</v>
          </cell>
          <cell r="B2038" t="str">
            <v>דצמבר 2014</v>
          </cell>
          <cell r="D2038" t="str">
            <v xml:space="preserve">הוצאות נלוות </v>
          </cell>
          <cell r="O2038">
            <v>22813.33</v>
          </cell>
        </row>
        <row r="2039">
          <cell r="A2039" t="str">
            <v>מבטחים</v>
          </cell>
          <cell r="B2039" t="str">
            <v>דצמבר 2014</v>
          </cell>
          <cell r="D2039" t="str">
            <v xml:space="preserve">הוצאות נלוות </v>
          </cell>
          <cell r="O2039">
            <v>83623.02</v>
          </cell>
        </row>
        <row r="2040">
          <cell r="A2040" t="str">
            <v>מבטחים</v>
          </cell>
          <cell r="B2040" t="str">
            <v>דצמבר 2014</v>
          </cell>
          <cell r="D2040" t="str">
            <v xml:space="preserve">הוצאות נלוות </v>
          </cell>
          <cell r="O2040">
            <v>18978</v>
          </cell>
        </row>
        <row r="2041">
          <cell r="A2041" t="str">
            <v>מבטחים</v>
          </cell>
          <cell r="B2041" t="str">
            <v>דצמבר 2014</v>
          </cell>
          <cell r="D2041" t="str">
            <v xml:space="preserve">הוצאות נלוות </v>
          </cell>
          <cell r="O2041">
            <v>55125.4</v>
          </cell>
        </row>
        <row r="2042">
          <cell r="A2042" t="str">
            <v>מבטחים</v>
          </cell>
          <cell r="B2042" t="str">
            <v>דצמבר 2014</v>
          </cell>
          <cell r="D2042" t="str">
            <v xml:space="preserve">הוצאות נלוות </v>
          </cell>
          <cell r="O2042">
            <v>25134</v>
          </cell>
        </row>
        <row r="2043">
          <cell r="A2043" t="str">
            <v>מבטחים</v>
          </cell>
          <cell r="B2043" t="str">
            <v>דצמבר 2014</v>
          </cell>
          <cell r="D2043" t="str">
            <v xml:space="preserve">הוצאות נלוות </v>
          </cell>
          <cell r="O2043">
            <v>30704.42</v>
          </cell>
        </row>
        <row r="2044">
          <cell r="A2044" t="str">
            <v>מבטחים</v>
          </cell>
          <cell r="B2044" t="str">
            <v>דצמבר 2014</v>
          </cell>
          <cell r="D2044" t="str">
            <v xml:space="preserve">הוצאות נלוות </v>
          </cell>
          <cell r="O2044">
            <v>22260.44</v>
          </cell>
        </row>
        <row r="2045">
          <cell r="A2045" t="str">
            <v>מבטחים</v>
          </cell>
          <cell r="B2045" t="str">
            <v>דצמבר 2014</v>
          </cell>
          <cell r="D2045" t="str">
            <v xml:space="preserve">דמי משמורת </v>
          </cell>
          <cell r="O2045">
            <v>722205.45</v>
          </cell>
        </row>
        <row r="2046">
          <cell r="A2046" t="str">
            <v>מבטחים</v>
          </cell>
          <cell r="B2046" t="str">
            <v>דצמבר 2014</v>
          </cell>
          <cell r="D2046" t="str">
            <v xml:space="preserve">דמי משמורת </v>
          </cell>
          <cell r="O2046">
            <v>42064.81</v>
          </cell>
        </row>
        <row r="2047">
          <cell r="A2047" t="str">
            <v>קגמ</v>
          </cell>
          <cell r="B2047" t="str">
            <v>דצמבר 2014</v>
          </cell>
          <cell r="D2047" t="str">
            <v xml:space="preserve">הוצאות נדלן </v>
          </cell>
          <cell r="O2047">
            <v>0</v>
          </cell>
        </row>
        <row r="2048">
          <cell r="A2048" t="str">
            <v>קגמ</v>
          </cell>
          <cell r="B2048" t="str">
            <v>דצמבר 2014</v>
          </cell>
          <cell r="D2048" t="str">
            <v xml:space="preserve">עמלות קניה ומכירה </v>
          </cell>
          <cell r="O2048">
            <v>68.8</v>
          </cell>
        </row>
        <row r="2049">
          <cell r="A2049" t="str">
            <v>קגמ</v>
          </cell>
          <cell r="B2049" t="str">
            <v>דצמבר 2014</v>
          </cell>
          <cell r="D2049" t="str">
            <v xml:space="preserve">הוצאות נלוות </v>
          </cell>
          <cell r="O2049">
            <v>530.95000000000005</v>
          </cell>
        </row>
        <row r="2050">
          <cell r="A2050" t="str">
            <v>קגמ</v>
          </cell>
          <cell r="B2050" t="str">
            <v>דצמבר 2014</v>
          </cell>
          <cell r="D2050" t="str">
            <v xml:space="preserve">עמלות קניה ומכירה </v>
          </cell>
          <cell r="O2050">
            <v>21113.75</v>
          </cell>
        </row>
        <row r="2051">
          <cell r="A2051" t="str">
            <v>קגמ</v>
          </cell>
          <cell r="B2051" t="str">
            <v>דצמבר 2014</v>
          </cell>
          <cell r="D2051" t="str">
            <v xml:space="preserve">עמלות קניה ומכירה </v>
          </cell>
          <cell r="O2051">
            <v>1781.3</v>
          </cell>
        </row>
        <row r="2052">
          <cell r="A2052" t="str">
            <v>קגמ</v>
          </cell>
          <cell r="B2052" t="str">
            <v>דצמבר 2014</v>
          </cell>
          <cell r="D2052" t="str">
            <v xml:space="preserve">עמלות קניה ומכירה </v>
          </cell>
          <cell r="O2052">
            <v>38622.879999999997</v>
          </cell>
        </row>
        <row r="2053">
          <cell r="A2053" t="str">
            <v>קגמ</v>
          </cell>
          <cell r="B2053" t="str">
            <v>דצמבר 2014</v>
          </cell>
          <cell r="D2053" t="str">
            <v xml:space="preserve">עמלות קניה ומכירה </v>
          </cell>
          <cell r="O2053">
            <v>2102.17</v>
          </cell>
        </row>
        <row r="2054">
          <cell r="A2054" t="str">
            <v>קגמ</v>
          </cell>
          <cell r="B2054" t="str">
            <v>דצמבר 2014</v>
          </cell>
          <cell r="D2054" t="str">
            <v xml:space="preserve">עמלות קניה ומכירה </v>
          </cell>
          <cell r="O2054">
            <v>26684.92</v>
          </cell>
        </row>
        <row r="2055">
          <cell r="A2055" t="str">
            <v>קגמ</v>
          </cell>
          <cell r="B2055" t="str">
            <v>דצמבר 2014</v>
          </cell>
          <cell r="D2055" t="str">
            <v xml:space="preserve">עמלות קניה ומכירה </v>
          </cell>
          <cell r="O2055">
            <v>99452.61</v>
          </cell>
        </row>
        <row r="2056">
          <cell r="A2056" t="str">
            <v>קגמ</v>
          </cell>
          <cell r="B2056" t="str">
            <v>דצמבר 2014</v>
          </cell>
          <cell r="D2056" t="str">
            <v xml:space="preserve">עמלות קניה ומכירה </v>
          </cell>
          <cell r="O2056">
            <v>67613.02</v>
          </cell>
        </row>
        <row r="2057">
          <cell r="A2057" t="str">
            <v>קגמ</v>
          </cell>
          <cell r="B2057" t="str">
            <v>דצמבר 2014</v>
          </cell>
          <cell r="D2057" t="str">
            <v xml:space="preserve">עמלות קניה ומכירה </v>
          </cell>
          <cell r="O2057">
            <v>32782.35</v>
          </cell>
        </row>
        <row r="2058">
          <cell r="A2058" t="str">
            <v>קגמ</v>
          </cell>
          <cell r="B2058" t="str">
            <v>דצמבר 2014</v>
          </cell>
          <cell r="D2058" t="str">
            <v xml:space="preserve">עמלות קניה ומכירה </v>
          </cell>
          <cell r="O2058">
            <v>13597.34</v>
          </cell>
        </row>
        <row r="2059">
          <cell r="A2059" t="str">
            <v>קגמ</v>
          </cell>
          <cell r="B2059" t="str">
            <v>דצמבר 2014</v>
          </cell>
          <cell r="D2059" t="str">
            <v xml:space="preserve">עמלות קניה ומכירה </v>
          </cell>
          <cell r="O2059">
            <v>56545.440000000002</v>
          </cell>
        </row>
        <row r="2060">
          <cell r="A2060" t="str">
            <v>קגמ</v>
          </cell>
          <cell r="B2060" t="str">
            <v>דצמבר 2014</v>
          </cell>
          <cell r="D2060" t="str">
            <v xml:space="preserve">עמלות קניה ומכירה </v>
          </cell>
          <cell r="O2060">
            <v>1154228.6599999999</v>
          </cell>
        </row>
        <row r="2061">
          <cell r="A2061" t="str">
            <v>קגמ</v>
          </cell>
          <cell r="B2061" t="str">
            <v>דצמבר 2014</v>
          </cell>
          <cell r="D2061" t="str">
            <v xml:space="preserve">עמלות קניה ומכירה </v>
          </cell>
          <cell r="O2061">
            <v>2055629.98</v>
          </cell>
        </row>
        <row r="2062">
          <cell r="A2062" t="str">
            <v>קגמ</v>
          </cell>
          <cell r="B2062" t="str">
            <v>דצמבר 2014</v>
          </cell>
          <cell r="D2062" t="str">
            <v xml:space="preserve">עמלות קניה ומכירה </v>
          </cell>
          <cell r="O2062">
            <v>36465.949999999997</v>
          </cell>
        </row>
        <row r="2063">
          <cell r="A2063" t="str">
            <v>קגמ</v>
          </cell>
          <cell r="B2063" t="str">
            <v>דצמבר 2014</v>
          </cell>
          <cell r="D2063" t="str">
            <v xml:space="preserve">עמלות קניה ומכירה </v>
          </cell>
          <cell r="O2063">
            <v>72514</v>
          </cell>
        </row>
        <row r="2064">
          <cell r="A2064" t="str">
            <v>קגמ</v>
          </cell>
          <cell r="B2064" t="str">
            <v>דצמבר 2014</v>
          </cell>
          <cell r="D2064" t="str">
            <v xml:space="preserve">עמלות קניה ומכירה </v>
          </cell>
          <cell r="O2064">
            <v>138.19999999999999</v>
          </cell>
        </row>
        <row r="2065">
          <cell r="A2065" t="str">
            <v>קגמ</v>
          </cell>
          <cell r="B2065" t="str">
            <v>דצמבר 2014</v>
          </cell>
          <cell r="D2065" t="str">
            <v xml:space="preserve">עמלות קניה ומכירה </v>
          </cell>
          <cell r="O2065">
            <v>31329.13</v>
          </cell>
        </row>
        <row r="2066">
          <cell r="A2066" t="str">
            <v>קגמ</v>
          </cell>
          <cell r="B2066" t="str">
            <v>דצמבר 2014</v>
          </cell>
          <cell r="D2066" t="str">
            <v xml:space="preserve">עמלות קניה ומכירה </v>
          </cell>
          <cell r="O2066">
            <v>999.06</v>
          </cell>
        </row>
        <row r="2067">
          <cell r="A2067" t="str">
            <v>קגמ</v>
          </cell>
          <cell r="B2067" t="str">
            <v>דצמבר 2014</v>
          </cell>
          <cell r="D2067" t="str">
            <v xml:space="preserve">עמלות קניה ומכירה </v>
          </cell>
          <cell r="O2067">
            <v>19.55</v>
          </cell>
        </row>
        <row r="2068">
          <cell r="A2068" t="str">
            <v>קגמ</v>
          </cell>
          <cell r="B2068" t="str">
            <v>דצמבר 2014</v>
          </cell>
          <cell r="D2068" t="str">
            <v xml:space="preserve">הוצאות נלוות </v>
          </cell>
          <cell r="O2068">
            <v>451093.77</v>
          </cell>
        </row>
        <row r="2069">
          <cell r="A2069" t="str">
            <v>קגמ</v>
          </cell>
          <cell r="B2069" t="str">
            <v>דצמבר 2014</v>
          </cell>
          <cell r="D2069" t="str">
            <v xml:space="preserve">עמלות קניה ומכירה </v>
          </cell>
          <cell r="O2069">
            <v>265377.59999999998</v>
          </cell>
        </row>
        <row r="2070">
          <cell r="A2070" t="str">
            <v>קגמ</v>
          </cell>
          <cell r="B2070" t="str">
            <v>דצמבר 2014</v>
          </cell>
          <cell r="D2070" t="str">
            <v xml:space="preserve">עמלות קניה ומכירה </v>
          </cell>
          <cell r="O2070">
            <v>44621.7</v>
          </cell>
        </row>
        <row r="2071">
          <cell r="A2071" t="str">
            <v>קגמ</v>
          </cell>
          <cell r="B2071" t="str">
            <v>דצמבר 2014</v>
          </cell>
          <cell r="D2071" t="str">
            <v>דמי ניהול המילטון ליין</v>
          </cell>
          <cell r="O2071">
            <v>2472712.65</v>
          </cell>
        </row>
        <row r="2072">
          <cell r="A2072" t="str">
            <v>קגמ</v>
          </cell>
          <cell r="B2072" t="str">
            <v>דצמבר 2014</v>
          </cell>
          <cell r="D2072" t="str">
            <v xml:space="preserve">הוצאות נלוות </v>
          </cell>
          <cell r="O2072">
            <v>1534</v>
          </cell>
        </row>
        <row r="2073">
          <cell r="A2073" t="str">
            <v>קגמ</v>
          </cell>
          <cell r="B2073" t="str">
            <v>דצמבר 2014</v>
          </cell>
          <cell r="D2073" t="str">
            <v xml:space="preserve">הוצאות נלוות </v>
          </cell>
          <cell r="O2073">
            <v>4906.78</v>
          </cell>
        </row>
        <row r="2074">
          <cell r="A2074" t="str">
            <v>קגמ</v>
          </cell>
          <cell r="B2074" t="str">
            <v>דצמבר 2014</v>
          </cell>
          <cell r="D2074" t="str">
            <v xml:space="preserve">הוצאות נלוות </v>
          </cell>
          <cell r="O2074">
            <v>1808.68</v>
          </cell>
        </row>
        <row r="2075">
          <cell r="A2075" t="str">
            <v>קגמ</v>
          </cell>
          <cell r="B2075" t="str">
            <v>דצמבר 2014</v>
          </cell>
          <cell r="D2075" t="str">
            <v xml:space="preserve">הוצאות נלוות </v>
          </cell>
          <cell r="O2075">
            <v>1966.67</v>
          </cell>
        </row>
        <row r="2076">
          <cell r="A2076" t="str">
            <v>קגמ</v>
          </cell>
          <cell r="B2076" t="str">
            <v>דצמבר 2014</v>
          </cell>
          <cell r="D2076" t="str">
            <v xml:space="preserve">הוצאות נלוות </v>
          </cell>
          <cell r="O2076">
            <v>20750.599999999999</v>
          </cell>
        </row>
        <row r="2077">
          <cell r="A2077" t="str">
            <v>קגמ</v>
          </cell>
          <cell r="B2077" t="str">
            <v>דצמבר 2014</v>
          </cell>
          <cell r="D2077" t="str">
            <v xml:space="preserve">הוצאות נלוות </v>
          </cell>
          <cell r="O2077">
            <v>4240.42</v>
          </cell>
        </row>
        <row r="2078">
          <cell r="A2078" t="str">
            <v>קגמ</v>
          </cell>
          <cell r="B2078" t="str">
            <v>דצמבר 2014</v>
          </cell>
          <cell r="D2078" t="str">
            <v xml:space="preserve">הוצאות נלוות </v>
          </cell>
          <cell r="O2078">
            <v>4813.6000000000004</v>
          </cell>
        </row>
        <row r="2079">
          <cell r="A2079" t="str">
            <v>קגמ</v>
          </cell>
          <cell r="B2079" t="str">
            <v>דצמבר 2014</v>
          </cell>
          <cell r="D2079" t="str">
            <v xml:space="preserve">דמי משמורת </v>
          </cell>
          <cell r="O2079">
            <v>624801</v>
          </cell>
        </row>
        <row r="2080">
          <cell r="A2080" t="str">
            <v>קגמ</v>
          </cell>
          <cell r="B2080" t="str">
            <v>דצמבר 2014</v>
          </cell>
          <cell r="D2080" t="str">
            <v xml:space="preserve">דמי משמורת </v>
          </cell>
          <cell r="O2080">
            <v>3929.06</v>
          </cell>
        </row>
        <row r="2081">
          <cell r="A2081" t="str">
            <v>מקפת</v>
          </cell>
          <cell r="B2081" t="str">
            <v>דצמבר 2014</v>
          </cell>
          <cell r="D2081" t="str">
            <v xml:space="preserve">הוצאות נדלן </v>
          </cell>
          <cell r="O2081">
            <v>42163.71</v>
          </cell>
        </row>
        <row r="2082">
          <cell r="A2082" t="str">
            <v>מקפת</v>
          </cell>
          <cell r="B2082" t="str">
            <v>דצמבר 2014</v>
          </cell>
          <cell r="D2082" t="str">
            <v xml:space="preserve">הוצאות נלוות </v>
          </cell>
          <cell r="O2082">
            <v>70.709999999999994</v>
          </cell>
        </row>
        <row r="2083">
          <cell r="A2083" t="str">
            <v>מקפת</v>
          </cell>
          <cell r="B2083" t="str">
            <v>דצמבר 2014</v>
          </cell>
          <cell r="D2083" t="str">
            <v xml:space="preserve">הוצאות נלוות </v>
          </cell>
          <cell r="O2083">
            <v>189.45</v>
          </cell>
        </row>
        <row r="2084">
          <cell r="A2084" t="str">
            <v>מקפת</v>
          </cell>
          <cell r="B2084" t="str">
            <v>דצמבר 2014</v>
          </cell>
          <cell r="D2084" t="str">
            <v xml:space="preserve">הוצאות נלוות </v>
          </cell>
          <cell r="O2084">
            <v>73244.5</v>
          </cell>
        </row>
        <row r="2085">
          <cell r="A2085" t="str">
            <v>מקפת</v>
          </cell>
          <cell r="B2085" t="str">
            <v>דצמבר 2014</v>
          </cell>
          <cell r="D2085" t="str">
            <v xml:space="preserve">הוצאות נלוות </v>
          </cell>
          <cell r="O2085">
            <v>1154.45</v>
          </cell>
        </row>
        <row r="2086">
          <cell r="A2086" t="str">
            <v>מקפת</v>
          </cell>
          <cell r="B2086" t="str">
            <v>דצמבר 2014</v>
          </cell>
          <cell r="D2086" t="str">
            <v xml:space="preserve">עמלות קניה ומכירה </v>
          </cell>
          <cell r="O2086">
            <v>48242.16</v>
          </cell>
        </row>
        <row r="2087">
          <cell r="A2087" t="str">
            <v>מקפת</v>
          </cell>
          <cell r="B2087" t="str">
            <v>דצמבר 2014</v>
          </cell>
          <cell r="D2087" t="str">
            <v xml:space="preserve">עמלות קניה ומכירה </v>
          </cell>
          <cell r="O2087">
            <v>158968.32999999999</v>
          </cell>
        </row>
        <row r="2088">
          <cell r="A2088" t="str">
            <v>מקפת</v>
          </cell>
          <cell r="B2088" t="str">
            <v>דצמבר 2014</v>
          </cell>
          <cell r="D2088" t="str">
            <v xml:space="preserve">עמלות קניה ומכירה </v>
          </cell>
          <cell r="O2088">
            <v>125843.11</v>
          </cell>
        </row>
        <row r="2089">
          <cell r="A2089" t="str">
            <v>מקפת</v>
          </cell>
          <cell r="B2089" t="str">
            <v>דצמבר 2014</v>
          </cell>
          <cell r="D2089" t="str">
            <v xml:space="preserve">עמלות קניה ומכירה </v>
          </cell>
          <cell r="O2089">
            <v>1525.19</v>
          </cell>
        </row>
        <row r="2090">
          <cell r="A2090" t="str">
            <v>מקפת</v>
          </cell>
          <cell r="B2090" t="str">
            <v>דצמבר 2014</v>
          </cell>
          <cell r="D2090" t="str">
            <v xml:space="preserve">עמלות קניה ומכירה </v>
          </cell>
          <cell r="O2090">
            <v>3185.32</v>
          </cell>
        </row>
        <row r="2091">
          <cell r="A2091" t="str">
            <v>מקפת</v>
          </cell>
          <cell r="B2091" t="str">
            <v>דצמבר 2014</v>
          </cell>
          <cell r="D2091" t="str">
            <v xml:space="preserve">עמלות קניה ומכירה </v>
          </cell>
          <cell r="O2091">
            <v>51959.65</v>
          </cell>
        </row>
        <row r="2092">
          <cell r="A2092" t="str">
            <v>מקפת</v>
          </cell>
          <cell r="B2092" t="str">
            <v>דצמבר 2014</v>
          </cell>
          <cell r="D2092" t="str">
            <v xml:space="preserve">עמלות קניה ומכירה </v>
          </cell>
          <cell r="O2092">
            <v>1033.6500000000001</v>
          </cell>
        </row>
        <row r="2093">
          <cell r="A2093" t="str">
            <v>מקפת</v>
          </cell>
          <cell r="B2093" t="str">
            <v>דצמבר 2014</v>
          </cell>
          <cell r="D2093" t="str">
            <v xml:space="preserve">עמלות קניה ומכירה </v>
          </cell>
          <cell r="O2093">
            <v>1919.68</v>
          </cell>
        </row>
        <row r="2094">
          <cell r="A2094" t="str">
            <v>מקפת</v>
          </cell>
          <cell r="B2094" t="str">
            <v>דצמבר 2014</v>
          </cell>
          <cell r="D2094" t="str">
            <v xml:space="preserve">עמלות קניה ומכירה </v>
          </cell>
          <cell r="O2094">
            <v>93156.15</v>
          </cell>
        </row>
        <row r="2095">
          <cell r="A2095" t="str">
            <v>מקפת</v>
          </cell>
          <cell r="B2095" t="str">
            <v>דצמבר 2014</v>
          </cell>
          <cell r="D2095" t="str">
            <v xml:space="preserve">עמלות קניה ומכירה </v>
          </cell>
          <cell r="O2095">
            <v>62050.239999999998</v>
          </cell>
        </row>
        <row r="2096">
          <cell r="A2096" t="str">
            <v>מקפת</v>
          </cell>
          <cell r="B2096" t="str">
            <v>דצמבר 2014</v>
          </cell>
          <cell r="D2096" t="str">
            <v xml:space="preserve">עמלות קניה ומכירה </v>
          </cell>
          <cell r="O2096">
            <v>28954.3</v>
          </cell>
        </row>
        <row r="2097">
          <cell r="A2097" t="str">
            <v>מקפת</v>
          </cell>
          <cell r="B2097" t="str">
            <v>דצמבר 2014</v>
          </cell>
          <cell r="D2097" t="str">
            <v xml:space="preserve">עמלות קניה ומכירה </v>
          </cell>
          <cell r="O2097">
            <v>12939.4</v>
          </cell>
        </row>
        <row r="2098">
          <cell r="A2098" t="str">
            <v>מקפת</v>
          </cell>
          <cell r="B2098" t="str">
            <v>דצמבר 2014</v>
          </cell>
          <cell r="D2098" t="str">
            <v xml:space="preserve">עמלות קניה ומכירה </v>
          </cell>
          <cell r="O2098">
            <v>33011.360000000001</v>
          </cell>
        </row>
        <row r="2099">
          <cell r="A2099" t="str">
            <v>מקפת</v>
          </cell>
          <cell r="B2099" t="str">
            <v>דצמבר 2014</v>
          </cell>
          <cell r="D2099" t="str">
            <v xml:space="preserve">עמלות קניה ומכירה </v>
          </cell>
          <cell r="O2099">
            <v>1033439.87</v>
          </cell>
        </row>
        <row r="2100">
          <cell r="A2100" t="str">
            <v>מקפת</v>
          </cell>
          <cell r="B2100" t="str">
            <v>דצמבר 2014</v>
          </cell>
          <cell r="D2100" t="str">
            <v xml:space="preserve">עמלות קניה ומכירה </v>
          </cell>
          <cell r="O2100">
            <v>2005847.7</v>
          </cell>
        </row>
        <row r="2101">
          <cell r="A2101" t="str">
            <v>מקפת</v>
          </cell>
          <cell r="B2101" t="str">
            <v>דצמבר 2014</v>
          </cell>
          <cell r="D2101" t="str">
            <v xml:space="preserve">עמלות קניה ומכירה </v>
          </cell>
          <cell r="O2101">
            <v>10453.56</v>
          </cell>
        </row>
        <row r="2102">
          <cell r="A2102" t="str">
            <v>מקפת</v>
          </cell>
          <cell r="B2102" t="str">
            <v>דצמבר 2014</v>
          </cell>
          <cell r="D2102" t="str">
            <v xml:space="preserve">עמלות קניה ומכירה </v>
          </cell>
          <cell r="O2102">
            <v>36465.94</v>
          </cell>
        </row>
        <row r="2103">
          <cell r="A2103" t="str">
            <v>מקפת</v>
          </cell>
          <cell r="B2103" t="str">
            <v>דצמבר 2014</v>
          </cell>
          <cell r="D2103" t="str">
            <v xml:space="preserve">עמלות קניה ומכירה </v>
          </cell>
          <cell r="O2103">
            <v>64428</v>
          </cell>
        </row>
        <row r="2104">
          <cell r="A2104" t="str">
            <v>מקפת</v>
          </cell>
          <cell r="B2104" t="str">
            <v>דצמבר 2014</v>
          </cell>
          <cell r="D2104" t="str">
            <v xml:space="preserve">עמלות קניה ומכירה </v>
          </cell>
          <cell r="O2104">
            <v>138.19999999999999</v>
          </cell>
        </row>
        <row r="2105">
          <cell r="A2105" t="str">
            <v>מקפת</v>
          </cell>
          <cell r="B2105" t="str">
            <v>דצמבר 2014</v>
          </cell>
          <cell r="D2105" t="str">
            <v xml:space="preserve">עמלות קניה ומכירה </v>
          </cell>
          <cell r="O2105">
            <v>29685.33</v>
          </cell>
        </row>
        <row r="2106">
          <cell r="A2106" t="str">
            <v>מקפת</v>
          </cell>
          <cell r="B2106" t="str">
            <v>דצמבר 2014</v>
          </cell>
          <cell r="D2106" t="str">
            <v xml:space="preserve">עמלות קניה ומכירה </v>
          </cell>
          <cell r="O2106">
            <v>3673.06</v>
          </cell>
        </row>
        <row r="2107">
          <cell r="A2107" t="str">
            <v>מקפת</v>
          </cell>
          <cell r="B2107" t="str">
            <v>דצמבר 2014</v>
          </cell>
          <cell r="D2107" t="str">
            <v xml:space="preserve">עמלות קניה ומכירה </v>
          </cell>
          <cell r="O2107">
            <v>19.559999999999999</v>
          </cell>
        </row>
        <row r="2108">
          <cell r="A2108" t="str">
            <v>מקפת</v>
          </cell>
          <cell r="B2108" t="str">
            <v>דצמבר 2014</v>
          </cell>
          <cell r="D2108" t="str">
            <v xml:space="preserve">הוצאות נלוות </v>
          </cell>
          <cell r="O2108">
            <v>643634.81999999995</v>
          </cell>
        </row>
        <row r="2109">
          <cell r="A2109" t="str">
            <v>מקפת</v>
          </cell>
          <cell r="B2109" t="str">
            <v>דצמבר 2014</v>
          </cell>
          <cell r="D2109" t="str">
            <v xml:space="preserve">עמלות קניה ומכירה </v>
          </cell>
          <cell r="O2109">
            <v>827251.71</v>
          </cell>
        </row>
        <row r="2110">
          <cell r="A2110" t="str">
            <v>מקפת</v>
          </cell>
          <cell r="B2110" t="str">
            <v>דצמבר 2014</v>
          </cell>
          <cell r="D2110" t="str">
            <v xml:space="preserve">עמלות קניה ומכירה </v>
          </cell>
          <cell r="O2110">
            <v>59946.09</v>
          </cell>
        </row>
        <row r="2111">
          <cell r="A2111" t="str">
            <v>מקפת</v>
          </cell>
          <cell r="B2111" t="str">
            <v>דצמבר 2014</v>
          </cell>
          <cell r="D2111" t="str">
            <v>דמי ניהול המילטון ליין</v>
          </cell>
          <cell r="O2111">
            <v>4406252.5</v>
          </cell>
        </row>
        <row r="2112">
          <cell r="A2112" t="str">
            <v>מקפת</v>
          </cell>
          <cell r="B2112" t="str">
            <v>דצמבר 2014</v>
          </cell>
          <cell r="D2112" t="str">
            <v xml:space="preserve">עמלות קניה ומכירה </v>
          </cell>
          <cell r="O2112">
            <v>399.43</v>
          </cell>
        </row>
        <row r="2113">
          <cell r="A2113" t="str">
            <v>מקפת</v>
          </cell>
          <cell r="B2113" t="str">
            <v>דצמבר 2014</v>
          </cell>
          <cell r="D2113" t="str">
            <v xml:space="preserve">הוצאות נלוות </v>
          </cell>
          <cell r="O2113">
            <v>1357</v>
          </cell>
        </row>
        <row r="2114">
          <cell r="A2114" t="str">
            <v>מקפת</v>
          </cell>
          <cell r="B2114" t="str">
            <v>דצמבר 2014</v>
          </cell>
          <cell r="D2114" t="str">
            <v xml:space="preserve">הוצאות נלוות </v>
          </cell>
          <cell r="O2114">
            <v>1779.5</v>
          </cell>
        </row>
        <row r="2115">
          <cell r="A2115" t="str">
            <v>מקפת</v>
          </cell>
          <cell r="B2115" t="str">
            <v>דצמבר 2014</v>
          </cell>
          <cell r="D2115" t="str">
            <v xml:space="preserve">הוצאות נלוות </v>
          </cell>
          <cell r="O2115">
            <v>1713.78</v>
          </cell>
        </row>
        <row r="2116">
          <cell r="A2116" t="str">
            <v>מקפת</v>
          </cell>
          <cell r="B2116" t="str">
            <v>דצמבר 2014</v>
          </cell>
          <cell r="D2116" t="str">
            <v xml:space="preserve">הוצאות נלוות </v>
          </cell>
          <cell r="O2116">
            <v>10620</v>
          </cell>
        </row>
        <row r="2117">
          <cell r="A2117" t="str">
            <v>מקפת</v>
          </cell>
          <cell r="B2117" t="str">
            <v>דצמבר 2014</v>
          </cell>
          <cell r="D2117" t="str">
            <v xml:space="preserve">הוצאות נלוות </v>
          </cell>
          <cell r="O2117">
            <v>46194.35</v>
          </cell>
        </row>
        <row r="2118">
          <cell r="A2118" t="str">
            <v>מקפת</v>
          </cell>
          <cell r="B2118" t="str">
            <v>דצמבר 2014</v>
          </cell>
          <cell r="D2118" t="str">
            <v xml:space="preserve">הוצאות נלוות </v>
          </cell>
          <cell r="O2118">
            <v>4744.5</v>
          </cell>
        </row>
        <row r="2119">
          <cell r="A2119" t="str">
            <v>מקפת</v>
          </cell>
          <cell r="B2119" t="str">
            <v>דצמבר 2014</v>
          </cell>
          <cell r="D2119" t="str">
            <v xml:space="preserve">הוצאות נלוות </v>
          </cell>
          <cell r="O2119">
            <v>25442.48</v>
          </cell>
        </row>
        <row r="2120">
          <cell r="A2120" t="str">
            <v>מקפת</v>
          </cell>
          <cell r="B2120" t="str">
            <v>דצמבר 2014</v>
          </cell>
          <cell r="D2120" t="str">
            <v xml:space="preserve">הוצאות נלוות </v>
          </cell>
          <cell r="O2120">
            <v>6283.5</v>
          </cell>
        </row>
        <row r="2121">
          <cell r="A2121" t="str">
            <v>מקפת</v>
          </cell>
          <cell r="B2121" t="str">
            <v>דצמבר 2014</v>
          </cell>
          <cell r="D2121" t="str">
            <v xml:space="preserve">הוצאות נלוות </v>
          </cell>
          <cell r="O2121">
            <v>9272.33</v>
          </cell>
        </row>
        <row r="2122">
          <cell r="A2122" t="str">
            <v>מקפת</v>
          </cell>
          <cell r="B2122" t="str">
            <v>דצמבר 2014</v>
          </cell>
          <cell r="D2122" t="str">
            <v xml:space="preserve">הוצאות נלוות </v>
          </cell>
          <cell r="O2122">
            <v>7364.76</v>
          </cell>
        </row>
        <row r="2123">
          <cell r="A2123" t="str">
            <v>מקפת</v>
          </cell>
          <cell r="B2123" t="str">
            <v>דצמבר 2014</v>
          </cell>
          <cell r="D2123" t="str">
            <v xml:space="preserve">דמי משמורת </v>
          </cell>
          <cell r="O2123">
            <v>641398.25</v>
          </cell>
        </row>
        <row r="2124">
          <cell r="A2124" t="str">
            <v>מקפת</v>
          </cell>
          <cell r="B2124" t="str">
            <v>דצמבר 2014</v>
          </cell>
          <cell r="D2124" t="str">
            <v xml:space="preserve">דמי משמורת </v>
          </cell>
          <cell r="O2124">
            <v>20823.689999999999</v>
          </cell>
        </row>
        <row r="2125">
          <cell r="A2125" t="str">
            <v>בנין</v>
          </cell>
          <cell r="B2125" t="str">
            <v>דצמבר 2014</v>
          </cell>
          <cell r="D2125" t="str">
            <v xml:space="preserve">הוצאות נדלן </v>
          </cell>
          <cell r="O2125">
            <v>205322.74</v>
          </cell>
        </row>
        <row r="2126">
          <cell r="A2126" t="str">
            <v>בנין</v>
          </cell>
          <cell r="B2126" t="str">
            <v>דצמבר 2014</v>
          </cell>
          <cell r="D2126" t="str">
            <v xml:space="preserve">הוצאות נדלן </v>
          </cell>
          <cell r="O2126">
            <v>333</v>
          </cell>
        </row>
        <row r="2127">
          <cell r="A2127" t="str">
            <v>בנין</v>
          </cell>
          <cell r="B2127" t="str">
            <v>דצמבר 2014</v>
          </cell>
          <cell r="D2127" t="str">
            <v xml:space="preserve">עמלות קניה ומכירה </v>
          </cell>
          <cell r="O2127">
            <v>86335.18</v>
          </cell>
        </row>
        <row r="2128">
          <cell r="A2128" t="str">
            <v>בנין</v>
          </cell>
          <cell r="B2128" t="str">
            <v>דצמבר 2014</v>
          </cell>
          <cell r="D2128" t="str">
            <v xml:space="preserve">עמלות קניה ומכירה </v>
          </cell>
          <cell r="O2128">
            <v>2992.12</v>
          </cell>
        </row>
        <row r="2129">
          <cell r="A2129" t="str">
            <v>בנין</v>
          </cell>
          <cell r="B2129" t="str">
            <v>דצמבר 2014</v>
          </cell>
          <cell r="D2129" t="str">
            <v xml:space="preserve">עמלות קניה ומכירה </v>
          </cell>
          <cell r="O2129">
            <v>12664.24</v>
          </cell>
        </row>
        <row r="2130">
          <cell r="A2130" t="str">
            <v>בנין</v>
          </cell>
          <cell r="B2130" t="str">
            <v>דצמבר 2014</v>
          </cell>
          <cell r="D2130" t="str">
            <v xml:space="preserve">עמלות קניה ומכירה </v>
          </cell>
          <cell r="O2130">
            <v>590.79999999999995</v>
          </cell>
        </row>
        <row r="2131">
          <cell r="A2131" t="str">
            <v>בנין</v>
          </cell>
          <cell r="B2131" t="str">
            <v>דצמבר 2014</v>
          </cell>
          <cell r="D2131" t="str">
            <v xml:space="preserve">עמלות קניה ומכירה </v>
          </cell>
          <cell r="O2131">
            <v>7822.04</v>
          </cell>
        </row>
        <row r="2132">
          <cell r="A2132" t="str">
            <v>בנין</v>
          </cell>
          <cell r="B2132" t="str">
            <v>דצמבר 2014</v>
          </cell>
          <cell r="D2132" t="str">
            <v xml:space="preserve">עמלות קניה ומכירה </v>
          </cell>
          <cell r="O2132">
            <v>7218.33</v>
          </cell>
        </row>
        <row r="2133">
          <cell r="A2133" t="str">
            <v>בנין</v>
          </cell>
          <cell r="B2133" t="str">
            <v>דצמבר 2014</v>
          </cell>
          <cell r="D2133" t="str">
            <v xml:space="preserve">עמלות קניה ומכירה </v>
          </cell>
          <cell r="O2133">
            <v>686633.21</v>
          </cell>
        </row>
        <row r="2134">
          <cell r="A2134" t="str">
            <v>בנין</v>
          </cell>
          <cell r="B2134" t="str">
            <v>דצמבר 2014</v>
          </cell>
          <cell r="D2134" t="str">
            <v xml:space="preserve">הוצאות נלוות </v>
          </cell>
          <cell r="O2134">
            <v>90</v>
          </cell>
        </row>
        <row r="2135">
          <cell r="A2135" t="str">
            <v>בנין</v>
          </cell>
          <cell r="B2135" t="str">
            <v>דצמבר 2014</v>
          </cell>
          <cell r="D2135" t="str">
            <v xml:space="preserve">דמי משמורת </v>
          </cell>
          <cell r="O2135">
            <v>65114.49</v>
          </cell>
        </row>
        <row r="2136">
          <cell r="A2136" t="str">
            <v>חקלאים</v>
          </cell>
          <cell r="B2136" t="str">
            <v>דצמבר 2014</v>
          </cell>
          <cell r="D2136" t="str">
            <v xml:space="preserve">עמלות קניה ומכירה </v>
          </cell>
          <cell r="O2136">
            <v>18505.2</v>
          </cell>
        </row>
        <row r="2137">
          <cell r="A2137" t="str">
            <v>חקלאים</v>
          </cell>
          <cell r="B2137" t="str">
            <v>דצמבר 2014</v>
          </cell>
          <cell r="D2137" t="str">
            <v xml:space="preserve">עמלות קניה ומכירה </v>
          </cell>
          <cell r="O2137">
            <v>13838.07</v>
          </cell>
        </row>
        <row r="2138">
          <cell r="A2138" t="str">
            <v>חקלאים</v>
          </cell>
          <cell r="B2138" t="str">
            <v>דצמבר 2014</v>
          </cell>
          <cell r="D2138" t="str">
            <v xml:space="preserve">עמלות קניה ומכירה </v>
          </cell>
          <cell r="O2138">
            <v>7860.56</v>
          </cell>
        </row>
        <row r="2139">
          <cell r="A2139" t="str">
            <v>חקלאים</v>
          </cell>
          <cell r="B2139" t="str">
            <v>דצמבר 2014</v>
          </cell>
          <cell r="D2139" t="str">
            <v xml:space="preserve">עמלות קניה ומכירה </v>
          </cell>
          <cell r="O2139">
            <v>401.9</v>
          </cell>
        </row>
        <row r="2140">
          <cell r="A2140" t="str">
            <v>חקלאים</v>
          </cell>
          <cell r="B2140" t="str">
            <v>דצמבר 2014</v>
          </cell>
          <cell r="D2140" t="str">
            <v xml:space="preserve">עמלות קניה ומכירה </v>
          </cell>
          <cell r="O2140">
            <v>5147.34</v>
          </cell>
        </row>
        <row r="2141">
          <cell r="A2141" t="str">
            <v>חקלאים</v>
          </cell>
          <cell r="B2141" t="str">
            <v>דצמבר 2014</v>
          </cell>
          <cell r="D2141" t="str">
            <v xml:space="preserve">עמלות קניה ומכירה </v>
          </cell>
          <cell r="O2141">
            <v>3148.88</v>
          </cell>
        </row>
        <row r="2142">
          <cell r="A2142" t="str">
            <v>חקלאים</v>
          </cell>
          <cell r="B2142" t="str">
            <v>דצמבר 2014</v>
          </cell>
          <cell r="D2142" t="str">
            <v xml:space="preserve">עמלות קניה ומכירה </v>
          </cell>
          <cell r="O2142">
            <v>293846.25</v>
          </cell>
        </row>
        <row r="2143">
          <cell r="A2143" t="str">
            <v>חקלאים</v>
          </cell>
          <cell r="B2143" t="str">
            <v>דצמבר 2014</v>
          </cell>
          <cell r="D2143" t="str">
            <v xml:space="preserve">הוצאות נלוות </v>
          </cell>
          <cell r="O2143">
            <v>22</v>
          </cell>
        </row>
        <row r="2144">
          <cell r="A2144" t="str">
            <v>חקלאים</v>
          </cell>
          <cell r="B2144" t="str">
            <v>דצמבר 2014</v>
          </cell>
          <cell r="D2144" t="str">
            <v xml:space="preserve">דמי משמורת </v>
          </cell>
          <cell r="O2144">
            <v>29690.94</v>
          </cell>
        </row>
        <row r="2145">
          <cell r="A2145" t="str">
            <v>אגד</v>
          </cell>
          <cell r="B2145" t="str">
            <v>דצמבר 2014</v>
          </cell>
          <cell r="D2145" t="str">
            <v xml:space="preserve">הוצאות נדלן </v>
          </cell>
          <cell r="O2145">
            <v>446163.54</v>
          </cell>
        </row>
        <row r="2146">
          <cell r="A2146" t="str">
            <v>אגד</v>
          </cell>
          <cell r="B2146" t="str">
            <v>דצמבר 2014</v>
          </cell>
          <cell r="D2146" t="str">
            <v xml:space="preserve">עמלות קניה ומכירה </v>
          </cell>
          <cell r="O2146">
            <v>5138.2299999999996</v>
          </cell>
        </row>
        <row r="2147">
          <cell r="A2147" t="str">
            <v>אגד</v>
          </cell>
          <cell r="B2147" t="str">
            <v>דצמבר 2014</v>
          </cell>
          <cell r="D2147" t="str">
            <v xml:space="preserve">עמלות קניה ומכירה </v>
          </cell>
          <cell r="O2147">
            <v>38.51</v>
          </cell>
        </row>
        <row r="2148">
          <cell r="A2148" t="str">
            <v>אגד</v>
          </cell>
          <cell r="B2148" t="str">
            <v>דצמבר 2014</v>
          </cell>
          <cell r="D2148" t="str">
            <v xml:space="preserve">עמלות קניה ומכירה </v>
          </cell>
          <cell r="O2148">
            <v>238.06</v>
          </cell>
        </row>
        <row r="2149">
          <cell r="A2149" t="str">
            <v>אגד</v>
          </cell>
          <cell r="B2149" t="str">
            <v>דצמבר 2014</v>
          </cell>
          <cell r="D2149" t="str">
            <v xml:space="preserve">עמלות קניה ומכירה </v>
          </cell>
          <cell r="O2149">
            <v>2.0699999999999998</v>
          </cell>
        </row>
        <row r="2150">
          <cell r="A2150" t="str">
            <v>אגד</v>
          </cell>
          <cell r="B2150" t="str">
            <v>דצמבר 2014</v>
          </cell>
          <cell r="D2150" t="str">
            <v xml:space="preserve">עמלות קניה ומכירה </v>
          </cell>
          <cell r="O2150">
            <v>2069.0500000000002</v>
          </cell>
        </row>
        <row r="2151">
          <cell r="A2151" t="str">
            <v>אגד</v>
          </cell>
          <cell r="B2151" t="str">
            <v>דצמבר 2014</v>
          </cell>
          <cell r="D2151" t="str">
            <v xml:space="preserve">עמלות קניה ומכירה </v>
          </cell>
          <cell r="O2151">
            <v>161606.79999999999</v>
          </cell>
        </row>
        <row r="2152">
          <cell r="A2152" t="str">
            <v>אגד</v>
          </cell>
          <cell r="B2152" t="str">
            <v>דצמבר 2014</v>
          </cell>
          <cell r="D2152" t="str">
            <v xml:space="preserve">עמלות קניה ומכירה </v>
          </cell>
          <cell r="O2152">
            <v>8365</v>
          </cell>
        </row>
        <row r="2153">
          <cell r="A2153" t="str">
            <v>אגד</v>
          </cell>
          <cell r="B2153" t="str">
            <v>דצמבר 2014</v>
          </cell>
          <cell r="D2153" t="str">
            <v xml:space="preserve">דמי משמורת </v>
          </cell>
          <cell r="O2153">
            <v>40725.949999999997</v>
          </cell>
        </row>
        <row r="2154">
          <cell r="A2154" t="str">
            <v>הדסה</v>
          </cell>
          <cell r="B2154" t="str">
            <v>דצמבר 2014</v>
          </cell>
          <cell r="D2154" t="str">
            <v xml:space="preserve">עמלות קניה ומכירה </v>
          </cell>
          <cell r="O2154">
            <v>5502.08</v>
          </cell>
        </row>
        <row r="2155">
          <cell r="A2155" t="str">
            <v>הדסה</v>
          </cell>
          <cell r="B2155" t="str">
            <v>דצמבר 2014</v>
          </cell>
          <cell r="D2155" t="str">
            <v xml:space="preserve">עמלות קניה ומכירה </v>
          </cell>
          <cell r="O2155">
            <v>123.16</v>
          </cell>
        </row>
        <row r="2156">
          <cell r="A2156" t="str">
            <v>הדסה</v>
          </cell>
          <cell r="B2156" t="str">
            <v>דצמבר 2014</v>
          </cell>
          <cell r="D2156" t="str">
            <v xml:space="preserve">עמלות קניה ומכירה </v>
          </cell>
          <cell r="O2156">
            <v>769.6</v>
          </cell>
        </row>
        <row r="2157">
          <cell r="A2157" t="str">
            <v>הדסה</v>
          </cell>
          <cell r="B2157" t="str">
            <v>דצמבר 2014</v>
          </cell>
          <cell r="D2157" t="str">
            <v xml:space="preserve">עמלות קניה ומכירה </v>
          </cell>
          <cell r="O2157">
            <v>248.48</v>
          </cell>
        </row>
        <row r="2158">
          <cell r="A2158" t="str">
            <v>הדסה</v>
          </cell>
          <cell r="B2158" t="str">
            <v>דצמבר 2014</v>
          </cell>
          <cell r="D2158" t="str">
            <v xml:space="preserve">עמלות קניה ומכירה </v>
          </cell>
          <cell r="O2158">
            <v>1031.1400000000001</v>
          </cell>
        </row>
        <row r="2159">
          <cell r="A2159" t="str">
            <v>הדסה</v>
          </cell>
          <cell r="B2159" t="str">
            <v>דצמבר 2014</v>
          </cell>
          <cell r="D2159" t="str">
            <v xml:space="preserve">עמלות קניה ומכירה </v>
          </cell>
          <cell r="O2159">
            <v>6840.5</v>
          </cell>
        </row>
        <row r="2160">
          <cell r="A2160" t="str">
            <v>הדסה</v>
          </cell>
          <cell r="B2160" t="str">
            <v>דצמבר 2014</v>
          </cell>
          <cell r="D2160" t="str">
            <v xml:space="preserve">עמלות קניה ומכירה </v>
          </cell>
          <cell r="O2160">
            <v>4996.6899999999996</v>
          </cell>
        </row>
        <row r="2161">
          <cell r="A2161" t="str">
            <v>הדסה</v>
          </cell>
          <cell r="B2161" t="str">
            <v>דצמבר 2014</v>
          </cell>
          <cell r="D2161" t="str">
            <v xml:space="preserve">עמלות קניה ומכירה </v>
          </cell>
          <cell r="O2161">
            <v>2583.81</v>
          </cell>
        </row>
        <row r="2162">
          <cell r="A2162" t="str">
            <v>הדסה</v>
          </cell>
          <cell r="B2162" t="str">
            <v>דצמבר 2014</v>
          </cell>
          <cell r="D2162" t="str">
            <v xml:space="preserve">עמלות קניה ומכירה </v>
          </cell>
          <cell r="O2162">
            <v>921.13</v>
          </cell>
        </row>
        <row r="2163">
          <cell r="A2163" t="str">
            <v>הדסה</v>
          </cell>
          <cell r="B2163" t="str">
            <v>דצמבר 2014</v>
          </cell>
          <cell r="D2163" t="str">
            <v xml:space="preserve">עמלות קניה ומכירה </v>
          </cell>
          <cell r="O2163">
            <v>4368.3599999999997</v>
          </cell>
        </row>
        <row r="2164">
          <cell r="A2164" t="str">
            <v>הדסה</v>
          </cell>
          <cell r="B2164" t="str">
            <v>דצמבר 2014</v>
          </cell>
          <cell r="D2164" t="str">
            <v xml:space="preserve">עמלות קניה ומכירה </v>
          </cell>
          <cell r="O2164">
            <v>68324.97</v>
          </cell>
        </row>
        <row r="2165">
          <cell r="A2165" t="str">
            <v>הדסה</v>
          </cell>
          <cell r="B2165" t="str">
            <v>דצמבר 2014</v>
          </cell>
          <cell r="D2165" t="str">
            <v xml:space="preserve">עמלות קניה ומכירה </v>
          </cell>
          <cell r="O2165">
            <v>136553.04</v>
          </cell>
        </row>
        <row r="2166">
          <cell r="A2166" t="str">
            <v>הדסה</v>
          </cell>
          <cell r="B2166" t="str">
            <v>דצמבר 2014</v>
          </cell>
          <cell r="D2166" t="str">
            <v xml:space="preserve">עמלות קניה ומכירה </v>
          </cell>
          <cell r="O2166">
            <v>2933.23</v>
          </cell>
        </row>
        <row r="2167">
          <cell r="A2167" t="str">
            <v>הדסה</v>
          </cell>
          <cell r="B2167" t="str">
            <v>דצמבר 2014</v>
          </cell>
          <cell r="D2167" t="str">
            <v xml:space="preserve">עמלות קניה ומכירה </v>
          </cell>
          <cell r="O2167">
            <v>4518</v>
          </cell>
        </row>
        <row r="2168">
          <cell r="A2168" t="str">
            <v>הדסה</v>
          </cell>
          <cell r="B2168" t="str">
            <v>דצמבר 2014</v>
          </cell>
          <cell r="D2168" t="str">
            <v xml:space="preserve">עמלות קניה ומכירה </v>
          </cell>
          <cell r="O2168">
            <v>138.19999999999999</v>
          </cell>
        </row>
        <row r="2169">
          <cell r="A2169" t="str">
            <v>הדסה</v>
          </cell>
          <cell r="B2169" t="str">
            <v>דצמבר 2014</v>
          </cell>
          <cell r="D2169" t="str">
            <v xml:space="preserve">עמלות קניה ומכירה </v>
          </cell>
          <cell r="O2169">
            <v>2099.46</v>
          </cell>
        </row>
        <row r="2170">
          <cell r="A2170" t="str">
            <v>הדסה</v>
          </cell>
          <cell r="B2170" t="str">
            <v>דצמבר 2014</v>
          </cell>
          <cell r="D2170" t="str">
            <v xml:space="preserve">עמלות קניה ומכירה </v>
          </cell>
          <cell r="O2170">
            <v>3913.27</v>
          </cell>
        </row>
        <row r="2171">
          <cell r="A2171" t="str">
            <v>הדסה</v>
          </cell>
          <cell r="B2171" t="str">
            <v>דצמבר 2014</v>
          </cell>
          <cell r="D2171" t="str">
            <v xml:space="preserve">הוצאות נלוות </v>
          </cell>
          <cell r="O2171">
            <v>121.21</v>
          </cell>
        </row>
        <row r="2172">
          <cell r="A2172" t="str">
            <v>הדסה</v>
          </cell>
          <cell r="B2172" t="str">
            <v>דצמבר 2014</v>
          </cell>
          <cell r="D2172" t="str">
            <v xml:space="preserve">הוצאות נלוות </v>
          </cell>
          <cell r="O2172">
            <v>691.36</v>
          </cell>
        </row>
        <row r="2173">
          <cell r="A2173" t="str">
            <v>הדסה</v>
          </cell>
          <cell r="B2173" t="str">
            <v>דצמבר 2014</v>
          </cell>
          <cell r="D2173" t="str">
            <v xml:space="preserve">הוצאות נלוות </v>
          </cell>
          <cell r="O2173">
            <v>249.2</v>
          </cell>
        </row>
        <row r="2174">
          <cell r="A2174" t="str">
            <v>הדסה</v>
          </cell>
          <cell r="B2174" t="str">
            <v>דצמבר 2014</v>
          </cell>
          <cell r="D2174" t="str">
            <v xml:space="preserve">דמי משמורת </v>
          </cell>
          <cell r="O2174">
            <v>58689.85</v>
          </cell>
        </row>
        <row r="2175">
          <cell r="A2175" t="str">
            <v>הדסה</v>
          </cell>
          <cell r="B2175" t="str">
            <v>דצמבר 2014</v>
          </cell>
          <cell r="D2175" t="str">
            <v xml:space="preserve">דמי משמורת </v>
          </cell>
          <cell r="O2175">
            <v>46.39</v>
          </cell>
        </row>
        <row r="2176">
          <cell r="A2176" t="str">
            <v>קרן פרמיה</v>
          </cell>
          <cell r="B2176" t="str">
            <v>דצמבר 2014</v>
          </cell>
          <cell r="D2176" t="str">
            <v xml:space="preserve">עמלות קניה ומכירה </v>
          </cell>
          <cell r="O2176">
            <v>1689.41</v>
          </cell>
        </row>
        <row r="2177">
          <cell r="A2177" t="str">
            <v>קרן פרמיה</v>
          </cell>
          <cell r="B2177" t="str">
            <v>דצמבר 2014</v>
          </cell>
          <cell r="D2177" t="str">
            <v xml:space="preserve">עמלות קניה ומכירה </v>
          </cell>
          <cell r="O2177">
            <v>2270.19</v>
          </cell>
        </row>
        <row r="2178">
          <cell r="A2178" t="str">
            <v>קרן פרמיה</v>
          </cell>
          <cell r="B2178" t="str">
            <v>דצמבר 2014</v>
          </cell>
          <cell r="D2178" t="str">
            <v xml:space="preserve">עמלות קניה ומכירה </v>
          </cell>
          <cell r="O2178">
            <v>3195.18</v>
          </cell>
        </row>
        <row r="2179">
          <cell r="A2179" t="str">
            <v>קרן פרמיה</v>
          </cell>
          <cell r="B2179" t="str">
            <v>דצמבר 2014</v>
          </cell>
          <cell r="D2179" t="str">
            <v xml:space="preserve">עמלות קניה ומכירה </v>
          </cell>
          <cell r="O2179">
            <v>1706.19</v>
          </cell>
        </row>
        <row r="2180">
          <cell r="A2180" t="str">
            <v>קרן פרמיה</v>
          </cell>
          <cell r="B2180" t="str">
            <v>דצמבר 2014</v>
          </cell>
          <cell r="D2180" t="str">
            <v xml:space="preserve">עמלות קניה ומכירה </v>
          </cell>
          <cell r="O2180">
            <v>2781.31</v>
          </cell>
        </row>
        <row r="2181">
          <cell r="A2181" t="str">
            <v>קרן פרמיה</v>
          </cell>
          <cell r="B2181" t="str">
            <v>דצמבר 2014</v>
          </cell>
          <cell r="D2181" t="str">
            <v xml:space="preserve">עמלות קניה ומכירה </v>
          </cell>
          <cell r="O2181">
            <v>1107.5899999999999</v>
          </cell>
        </row>
        <row r="2182">
          <cell r="A2182" t="str">
            <v>קרן פרמיה</v>
          </cell>
          <cell r="B2182" t="str">
            <v>דצמבר 2014</v>
          </cell>
          <cell r="D2182" t="str">
            <v xml:space="preserve">עמלות קניה ומכירה </v>
          </cell>
          <cell r="O2182">
            <v>1090.72</v>
          </cell>
        </row>
        <row r="2183">
          <cell r="A2183" t="str">
            <v>קרן פרמיה</v>
          </cell>
          <cell r="B2183" t="str">
            <v>דצמבר 2014</v>
          </cell>
          <cell r="D2183" t="str">
            <v xml:space="preserve">עמלות קניה ומכירה </v>
          </cell>
          <cell r="O2183">
            <v>654.99</v>
          </cell>
        </row>
        <row r="2184">
          <cell r="A2184" t="str">
            <v>קרן פרמיה</v>
          </cell>
          <cell r="B2184" t="str">
            <v>דצמבר 2014</v>
          </cell>
          <cell r="D2184" t="str">
            <v xml:space="preserve">עמלות קניה ומכירה </v>
          </cell>
          <cell r="O2184">
            <v>131.59</v>
          </cell>
        </row>
        <row r="2185">
          <cell r="A2185" t="str">
            <v>קרן פרמיה</v>
          </cell>
          <cell r="B2185" t="str">
            <v>דצמבר 2014</v>
          </cell>
          <cell r="D2185" t="str">
            <v xml:space="preserve">עמלות קניה ומכירה </v>
          </cell>
          <cell r="O2185">
            <v>1254.18</v>
          </cell>
        </row>
        <row r="2186">
          <cell r="A2186" t="str">
            <v>קרן פרמיה</v>
          </cell>
          <cell r="B2186" t="str">
            <v>דצמבר 2014</v>
          </cell>
          <cell r="D2186" t="str">
            <v xml:space="preserve">עמלות קניה ומכירה </v>
          </cell>
          <cell r="O2186">
            <v>10541.17</v>
          </cell>
        </row>
        <row r="2187">
          <cell r="A2187" t="str">
            <v>קרן פרמיה</v>
          </cell>
          <cell r="B2187" t="str">
            <v>דצמבר 2014</v>
          </cell>
          <cell r="D2187" t="str">
            <v xml:space="preserve">עמלות קניה ומכירה </v>
          </cell>
          <cell r="O2187">
            <v>21649.360000000001</v>
          </cell>
        </row>
        <row r="2188">
          <cell r="A2188" t="str">
            <v>קרן פרמיה</v>
          </cell>
          <cell r="B2188" t="str">
            <v>דצמבר 2014</v>
          </cell>
          <cell r="D2188" t="str">
            <v xml:space="preserve">עמלות קניה ומכירה </v>
          </cell>
          <cell r="O2188">
            <v>11.92</v>
          </cell>
        </row>
        <row r="2189">
          <cell r="A2189" t="str">
            <v>קרן פרמיה</v>
          </cell>
          <cell r="B2189" t="str">
            <v>דצמבר 2014</v>
          </cell>
          <cell r="D2189" t="str">
            <v xml:space="preserve">עמלות קניה ומכירה </v>
          </cell>
          <cell r="O2189">
            <v>728.97</v>
          </cell>
        </row>
        <row r="2190">
          <cell r="A2190" t="str">
            <v>קרן פרמיה</v>
          </cell>
          <cell r="B2190" t="str">
            <v>דצמבר 2014</v>
          </cell>
          <cell r="D2190" t="str">
            <v xml:space="preserve">עמלות קניה ומכירה </v>
          </cell>
          <cell r="O2190">
            <v>717</v>
          </cell>
        </row>
        <row r="2191">
          <cell r="A2191" t="str">
            <v>קרן פרמיה</v>
          </cell>
          <cell r="B2191" t="str">
            <v>דצמבר 2014</v>
          </cell>
          <cell r="D2191" t="str">
            <v xml:space="preserve">עמלות קניה ומכירה </v>
          </cell>
          <cell r="O2191">
            <v>325.5</v>
          </cell>
        </row>
        <row r="2192">
          <cell r="A2192" t="str">
            <v>קרן פרמיה</v>
          </cell>
          <cell r="B2192" t="str">
            <v>דצמבר 2014</v>
          </cell>
          <cell r="D2192" t="str">
            <v xml:space="preserve">עמלות קניה ומכירה </v>
          </cell>
          <cell r="O2192">
            <v>487.5</v>
          </cell>
        </row>
        <row r="2193">
          <cell r="A2193" t="str">
            <v>קרן פרמיה</v>
          </cell>
          <cell r="B2193" t="str">
            <v>דצמבר 2014</v>
          </cell>
          <cell r="D2193" t="str">
            <v xml:space="preserve">הוצאות נלוות </v>
          </cell>
          <cell r="O2193">
            <v>18.79</v>
          </cell>
        </row>
        <row r="2194">
          <cell r="A2194" t="str">
            <v>קרן פרמיה</v>
          </cell>
          <cell r="B2194" t="str">
            <v>דצמבר 2014</v>
          </cell>
          <cell r="D2194" t="str">
            <v xml:space="preserve">דמי משמורת </v>
          </cell>
          <cell r="O2194">
            <v>21131.09</v>
          </cell>
        </row>
        <row r="2195">
          <cell r="A2195" t="str">
            <v>קרן פרמיה</v>
          </cell>
          <cell r="B2195" t="str">
            <v>דצמבר 2014</v>
          </cell>
          <cell r="D2195" t="str">
            <v xml:space="preserve">דמי משמורת </v>
          </cell>
          <cell r="O2195">
            <v>96.48</v>
          </cell>
        </row>
        <row r="2196">
          <cell r="A2196">
            <v>0</v>
          </cell>
          <cell r="B2196">
            <v>0</v>
          </cell>
          <cell r="D2196">
            <v>0</v>
          </cell>
          <cell r="O2196">
            <v>0</v>
          </cell>
        </row>
        <row r="2197">
          <cell r="A2197" t="str">
            <v>מבטחים</v>
          </cell>
          <cell r="B2197" t="str">
            <v>מרץ 2015</v>
          </cell>
          <cell r="D2197" t="str">
            <v xml:space="preserve">הוצאות נדלן </v>
          </cell>
          <cell r="O2197">
            <v>99103</v>
          </cell>
        </row>
        <row r="2198">
          <cell r="A2198" t="str">
            <v>מבטחים</v>
          </cell>
          <cell r="B2198" t="str">
            <v>מרץ 2015</v>
          </cell>
          <cell r="D2198" t="str">
            <v xml:space="preserve">הוצאות נדלן </v>
          </cell>
          <cell r="O2198">
            <v>66987</v>
          </cell>
        </row>
        <row r="2199">
          <cell r="A2199" t="str">
            <v>מקפת</v>
          </cell>
          <cell r="B2199" t="str">
            <v>מרץ 2015</v>
          </cell>
          <cell r="D2199" t="str">
            <v xml:space="preserve">הוצאות נדלן </v>
          </cell>
          <cell r="O2199">
            <v>33034</v>
          </cell>
        </row>
        <row r="2200">
          <cell r="A2200" t="str">
            <v>מקפת</v>
          </cell>
          <cell r="B2200" t="str">
            <v>מרץ 2015</v>
          </cell>
          <cell r="D2200" t="str">
            <v xml:space="preserve">הוצאות נדלן </v>
          </cell>
          <cell r="O2200">
            <v>22329</v>
          </cell>
        </row>
        <row r="2201">
          <cell r="A2201" t="str">
            <v>מבטחים</v>
          </cell>
          <cell r="B2201" t="str">
            <v>מרץ 2015</v>
          </cell>
          <cell r="D2201" t="str">
            <v xml:space="preserve">הוצאות נדלן </v>
          </cell>
          <cell r="O2201">
            <v>-640.16999999999996</v>
          </cell>
        </row>
        <row r="2202">
          <cell r="A2202" t="str">
            <v>מבטחים</v>
          </cell>
          <cell r="B2202" t="str">
            <v>מרץ 2015</v>
          </cell>
          <cell r="D2202" t="str">
            <v xml:space="preserve">הוצאות נדלן </v>
          </cell>
          <cell r="O2202">
            <v>598</v>
          </cell>
        </row>
        <row r="2203">
          <cell r="A2203" t="str">
            <v>מבטחים</v>
          </cell>
          <cell r="B2203" t="str">
            <v>מרץ 2015</v>
          </cell>
          <cell r="D2203" t="str">
            <v xml:space="preserve">הוצאות נדלן </v>
          </cell>
          <cell r="O2203">
            <v>39175.06</v>
          </cell>
        </row>
        <row r="2204">
          <cell r="A2204" t="str">
            <v>מבטחים</v>
          </cell>
          <cell r="B2204" t="str">
            <v>מרץ 2015</v>
          </cell>
          <cell r="D2204" t="str">
            <v xml:space="preserve">הוצאות נלוות </v>
          </cell>
          <cell r="O2204">
            <v>34573.019999999997</v>
          </cell>
        </row>
        <row r="2205">
          <cell r="A2205" t="str">
            <v>מבטחים</v>
          </cell>
          <cell r="B2205" t="str">
            <v>מרץ 2015</v>
          </cell>
          <cell r="D2205" t="str">
            <v xml:space="preserve">הוצאות נלוות </v>
          </cell>
          <cell r="O2205">
            <v>9.6300000000000008</v>
          </cell>
        </row>
        <row r="2206">
          <cell r="A2206" t="str">
            <v>מבטחים</v>
          </cell>
          <cell r="B2206" t="str">
            <v>מרץ 2015</v>
          </cell>
          <cell r="D2206" t="str">
            <v xml:space="preserve">הוצאות נלוות </v>
          </cell>
          <cell r="O2206">
            <v>35872</v>
          </cell>
        </row>
        <row r="2207">
          <cell r="A2207" t="str">
            <v>מבטחים</v>
          </cell>
          <cell r="B2207" t="str">
            <v>מרץ 2015</v>
          </cell>
          <cell r="D2207" t="str">
            <v xml:space="preserve">הוצאות נלוות </v>
          </cell>
          <cell r="O2207">
            <v>94.91</v>
          </cell>
        </row>
        <row r="2208">
          <cell r="A2208" t="str">
            <v>מבטחים</v>
          </cell>
          <cell r="B2208" t="str">
            <v>מרץ 2015</v>
          </cell>
          <cell r="D2208" t="str">
            <v xml:space="preserve">עמלות קניה ומכירה </v>
          </cell>
          <cell r="O2208">
            <v>25427.9</v>
          </cell>
        </row>
        <row r="2209">
          <cell r="A2209" t="str">
            <v>מבטחים</v>
          </cell>
          <cell r="B2209" t="str">
            <v>מרץ 2015</v>
          </cell>
          <cell r="D2209" t="str">
            <v xml:space="preserve">עמלות קניה ומכירה </v>
          </cell>
          <cell r="O2209">
            <v>165567.42000000001</v>
          </cell>
        </row>
        <row r="2210">
          <cell r="A2210" t="str">
            <v>מבטחים</v>
          </cell>
          <cell r="B2210" t="str">
            <v>מרץ 2015</v>
          </cell>
          <cell r="D2210" t="str">
            <v xml:space="preserve">עמלות קניה ומכירה </v>
          </cell>
          <cell r="O2210">
            <v>287669.34000000003</v>
          </cell>
        </row>
        <row r="2211">
          <cell r="A2211" t="str">
            <v>מבטחים</v>
          </cell>
          <cell r="B2211" t="str">
            <v>מרץ 2015</v>
          </cell>
          <cell r="D2211" t="str">
            <v xml:space="preserve">עמלות קניה ומכירה </v>
          </cell>
          <cell r="O2211">
            <v>12629.97</v>
          </cell>
        </row>
        <row r="2212">
          <cell r="A2212" t="str">
            <v>מבטחים</v>
          </cell>
          <cell r="B2212" t="str">
            <v>מרץ 2015</v>
          </cell>
          <cell r="D2212" t="str">
            <v xml:space="preserve">עמלות קניה ומכירה </v>
          </cell>
          <cell r="O2212">
            <v>2432.15</v>
          </cell>
        </row>
        <row r="2213">
          <cell r="A2213" t="str">
            <v>מבטחים</v>
          </cell>
          <cell r="B2213" t="str">
            <v>מרץ 2015</v>
          </cell>
          <cell r="D2213" t="str">
            <v xml:space="preserve">עמלות קניה ומכירה </v>
          </cell>
          <cell r="O2213">
            <v>60180.959999999999</v>
          </cell>
        </row>
        <row r="2214">
          <cell r="A2214" t="str">
            <v>מבטחים</v>
          </cell>
          <cell r="B2214" t="str">
            <v>מרץ 2015</v>
          </cell>
          <cell r="D2214" t="str">
            <v xml:space="preserve">עמלות קניה ומכירה </v>
          </cell>
          <cell r="O2214">
            <v>111651.2</v>
          </cell>
        </row>
        <row r="2215">
          <cell r="A2215" t="str">
            <v>מבטחים</v>
          </cell>
          <cell r="B2215" t="str">
            <v>מרץ 2015</v>
          </cell>
          <cell r="D2215" t="str">
            <v xml:space="preserve">עמלות קניה ומכירה </v>
          </cell>
          <cell r="O2215">
            <v>9158.08</v>
          </cell>
        </row>
        <row r="2216">
          <cell r="A2216" t="str">
            <v>מבטחים</v>
          </cell>
          <cell r="B2216" t="str">
            <v>מרץ 2015</v>
          </cell>
          <cell r="D2216" t="str">
            <v xml:space="preserve">עמלות קניה ומכירה </v>
          </cell>
          <cell r="O2216">
            <v>13632.13</v>
          </cell>
        </row>
        <row r="2217">
          <cell r="A2217" t="str">
            <v>מבטחים</v>
          </cell>
          <cell r="B2217" t="str">
            <v>מרץ 2015</v>
          </cell>
          <cell r="D2217" t="str">
            <v xml:space="preserve">עמלות קניה ומכירה </v>
          </cell>
          <cell r="O2217">
            <v>4598</v>
          </cell>
        </row>
        <row r="2218">
          <cell r="A2218" t="str">
            <v>מבטחים</v>
          </cell>
          <cell r="B2218" t="str">
            <v>מרץ 2015</v>
          </cell>
          <cell r="D2218" t="str">
            <v xml:space="preserve">עמלות קניה ומכירה </v>
          </cell>
          <cell r="O2218">
            <v>81305.789999999994</v>
          </cell>
        </row>
        <row r="2219">
          <cell r="A2219" t="str">
            <v>מבטחים</v>
          </cell>
          <cell r="B2219" t="str">
            <v>מרץ 2015</v>
          </cell>
          <cell r="D2219" t="str">
            <v xml:space="preserve">עמלות קניה ומכירה </v>
          </cell>
          <cell r="O2219">
            <v>645239.55000000005</v>
          </cell>
        </row>
        <row r="2220">
          <cell r="A2220" t="str">
            <v>מבטחים</v>
          </cell>
          <cell r="B2220" t="str">
            <v>מרץ 2015</v>
          </cell>
          <cell r="D2220" t="str">
            <v xml:space="preserve">עמלות קניה ומכירה </v>
          </cell>
          <cell r="O2220">
            <v>1756204.96</v>
          </cell>
        </row>
        <row r="2221">
          <cell r="A2221" t="str">
            <v>מבטחים</v>
          </cell>
          <cell r="B2221" t="str">
            <v>מרץ 2015</v>
          </cell>
          <cell r="D2221" t="str">
            <v xml:space="preserve">עמלות קניה ומכירה </v>
          </cell>
          <cell r="O2221">
            <v>3219.82</v>
          </cell>
        </row>
        <row r="2222">
          <cell r="A2222" t="str">
            <v>מבטחים</v>
          </cell>
          <cell r="B2222" t="str">
            <v>מרץ 2015</v>
          </cell>
          <cell r="D2222" t="str">
            <v xml:space="preserve">עמלות קניה ומכירה </v>
          </cell>
          <cell r="O2222">
            <v>116123</v>
          </cell>
        </row>
        <row r="2223">
          <cell r="A2223" t="str">
            <v>מבטחים</v>
          </cell>
          <cell r="B2223" t="str">
            <v>מרץ 2015</v>
          </cell>
          <cell r="D2223" t="str">
            <v xml:space="preserve">עמלות קניה ומכירה </v>
          </cell>
          <cell r="O2223">
            <v>38802.14</v>
          </cell>
        </row>
        <row r="2224">
          <cell r="A2224" t="str">
            <v>מבטחים</v>
          </cell>
          <cell r="B2224" t="str">
            <v>מרץ 2015</v>
          </cell>
          <cell r="D2224" t="str">
            <v xml:space="preserve">עמלות קניה ומכירה </v>
          </cell>
          <cell r="O2224">
            <v>8915</v>
          </cell>
        </row>
        <row r="2225">
          <cell r="A2225" t="str">
            <v>מבטחים</v>
          </cell>
          <cell r="B2225" t="str">
            <v>מרץ 2015</v>
          </cell>
          <cell r="D2225" t="str">
            <v xml:space="preserve">עמלות קניה ומכירה </v>
          </cell>
          <cell r="O2225">
            <v>37.78</v>
          </cell>
        </row>
        <row r="2226">
          <cell r="A2226" t="str">
            <v>מבטחים</v>
          </cell>
          <cell r="B2226" t="str">
            <v>מרץ 2015</v>
          </cell>
          <cell r="D2226" t="str">
            <v xml:space="preserve">הוצאות נלוות </v>
          </cell>
          <cell r="O2226">
            <v>257342.93</v>
          </cell>
        </row>
        <row r="2227">
          <cell r="A2227" t="str">
            <v>מבטחים</v>
          </cell>
          <cell r="B2227" t="str">
            <v>מרץ 2015</v>
          </cell>
          <cell r="D2227" t="str">
            <v xml:space="preserve">עמלות קניה ומכירה </v>
          </cell>
          <cell r="O2227">
            <v>573920.61</v>
          </cell>
        </row>
        <row r="2228">
          <cell r="A2228" t="str">
            <v>מבטחים</v>
          </cell>
          <cell r="B2228" t="str">
            <v>מרץ 2015</v>
          </cell>
          <cell r="D2228" t="str">
            <v xml:space="preserve">עמלות קניה ומכירה </v>
          </cell>
          <cell r="O2228">
            <v>4.53</v>
          </cell>
        </row>
        <row r="2229">
          <cell r="A2229" t="str">
            <v>מבטחים</v>
          </cell>
          <cell r="B2229" t="str">
            <v>מרץ 2015</v>
          </cell>
          <cell r="D2229" t="str">
            <v xml:space="preserve">הוצאות נלוות </v>
          </cell>
          <cell r="O2229">
            <v>-22000</v>
          </cell>
        </row>
        <row r="2230">
          <cell r="A2230" t="str">
            <v>מבטחים</v>
          </cell>
          <cell r="B2230" t="str">
            <v>מרץ 2015</v>
          </cell>
          <cell r="D2230" t="str">
            <v xml:space="preserve">הוצאות נלוות </v>
          </cell>
          <cell r="O2230">
            <v>4826.47</v>
          </cell>
        </row>
        <row r="2231">
          <cell r="A2231" t="str">
            <v>מבטחים</v>
          </cell>
          <cell r="B2231" t="str">
            <v>מרץ 2015</v>
          </cell>
          <cell r="D2231" t="str">
            <v xml:space="preserve">הוצאות נלוות </v>
          </cell>
          <cell r="O2231">
            <v>1475</v>
          </cell>
        </row>
        <row r="2232">
          <cell r="A2232" t="str">
            <v>מבטחים</v>
          </cell>
          <cell r="B2232" t="str">
            <v>מרץ 2015</v>
          </cell>
          <cell r="D2232" t="str">
            <v xml:space="preserve">הוצאות נלוות </v>
          </cell>
          <cell r="O2232">
            <v>19480.38</v>
          </cell>
        </row>
        <row r="2233">
          <cell r="A2233" t="str">
            <v>מבטחים</v>
          </cell>
          <cell r="B2233" t="str">
            <v>מרץ 2015</v>
          </cell>
          <cell r="D2233" t="str">
            <v xml:space="preserve">הוצאות נלוות </v>
          </cell>
          <cell r="O2233">
            <v>-8000</v>
          </cell>
        </row>
        <row r="2234">
          <cell r="A2234" t="str">
            <v>מבטחים</v>
          </cell>
          <cell r="B2234" t="str">
            <v>מרץ 2015</v>
          </cell>
          <cell r="D2234" t="str">
            <v xml:space="preserve">הוצאות נלוות </v>
          </cell>
          <cell r="O2234">
            <v>19175</v>
          </cell>
        </row>
        <row r="2235">
          <cell r="A2235" t="str">
            <v>מבטחים</v>
          </cell>
          <cell r="B2235" t="str">
            <v>מרץ 2015</v>
          </cell>
          <cell r="D2235" t="str">
            <v xml:space="preserve">הוצאות נלוות </v>
          </cell>
          <cell r="O2235">
            <v>8555.31</v>
          </cell>
        </row>
        <row r="2236">
          <cell r="A2236" t="str">
            <v>מבטחים</v>
          </cell>
          <cell r="B2236" t="str">
            <v>מרץ 2015</v>
          </cell>
          <cell r="D2236" t="str">
            <v xml:space="preserve">הוצאות נלוות </v>
          </cell>
          <cell r="O2236">
            <v>19355.099999999999</v>
          </cell>
        </row>
        <row r="2237">
          <cell r="A2237" t="str">
            <v>מבטחים</v>
          </cell>
          <cell r="B2237" t="str">
            <v>מרץ 2015</v>
          </cell>
          <cell r="D2237" t="str">
            <v xml:space="preserve">דמי משמורת </v>
          </cell>
          <cell r="O2237">
            <v>180916.89</v>
          </cell>
        </row>
        <row r="2238">
          <cell r="A2238" t="str">
            <v>מבטחים</v>
          </cell>
          <cell r="B2238" t="str">
            <v>מרץ 2015</v>
          </cell>
          <cell r="D2238" t="str">
            <v xml:space="preserve">דמי משמורת </v>
          </cell>
          <cell r="O2238">
            <v>10869.16</v>
          </cell>
        </row>
        <row r="2239">
          <cell r="A2239" t="str">
            <v>קגמ</v>
          </cell>
          <cell r="B2239" t="str">
            <v>מרץ 2015</v>
          </cell>
          <cell r="D2239" t="str">
            <v xml:space="preserve">הוצאות נדלן </v>
          </cell>
          <cell r="O2239">
            <v>3540</v>
          </cell>
        </row>
        <row r="2240">
          <cell r="A2240" t="str">
            <v>קגמ</v>
          </cell>
          <cell r="B2240" t="str">
            <v>מרץ 2015</v>
          </cell>
          <cell r="D2240" t="str">
            <v xml:space="preserve">הוצאות נלוות </v>
          </cell>
          <cell r="O2240">
            <v>9.6199999999999992</v>
          </cell>
        </row>
        <row r="2241">
          <cell r="A2241" t="str">
            <v>קגמ</v>
          </cell>
          <cell r="B2241" t="str">
            <v>מרץ 2015</v>
          </cell>
          <cell r="D2241" t="str">
            <v xml:space="preserve">הוצאות נלוות </v>
          </cell>
          <cell r="O2241">
            <v>9.6300000000000008</v>
          </cell>
        </row>
        <row r="2242">
          <cell r="A2242" t="str">
            <v>קגמ</v>
          </cell>
          <cell r="B2242" t="str">
            <v>מרץ 2015</v>
          </cell>
          <cell r="D2242" t="str">
            <v xml:space="preserve">עמלות קניה ומכירה </v>
          </cell>
          <cell r="O2242">
            <v>39.299999999999997</v>
          </cell>
        </row>
        <row r="2243">
          <cell r="A2243" t="str">
            <v>קגמ</v>
          </cell>
          <cell r="B2243" t="str">
            <v>מרץ 2015</v>
          </cell>
          <cell r="D2243" t="str">
            <v xml:space="preserve">עמלות קניה ומכירה </v>
          </cell>
          <cell r="O2243">
            <v>1252.75</v>
          </cell>
        </row>
        <row r="2244">
          <cell r="A2244" t="str">
            <v>קגמ</v>
          </cell>
          <cell r="B2244" t="str">
            <v>מרץ 2015</v>
          </cell>
          <cell r="D2244" t="str">
            <v xml:space="preserve">עמלות קניה ומכירה </v>
          </cell>
          <cell r="O2244">
            <v>928.22</v>
          </cell>
        </row>
        <row r="2245">
          <cell r="A2245" t="str">
            <v>קגמ</v>
          </cell>
          <cell r="B2245" t="str">
            <v>מרץ 2015</v>
          </cell>
          <cell r="D2245" t="str">
            <v xml:space="preserve">עמלות קניה ומכירה </v>
          </cell>
          <cell r="O2245">
            <v>1.84</v>
          </cell>
        </row>
        <row r="2246">
          <cell r="A2246" t="str">
            <v>קגמ</v>
          </cell>
          <cell r="B2246" t="str">
            <v>מרץ 2015</v>
          </cell>
          <cell r="D2246" t="str">
            <v xml:space="preserve">עמלות קניה ומכירה </v>
          </cell>
          <cell r="O2246">
            <v>68.81</v>
          </cell>
        </row>
        <row r="2247">
          <cell r="A2247" t="str">
            <v>קגמ</v>
          </cell>
          <cell r="B2247" t="str">
            <v>מרץ 2015</v>
          </cell>
          <cell r="D2247" t="str">
            <v xml:space="preserve">עמלות קניה ומכירה </v>
          </cell>
          <cell r="O2247">
            <v>6665.76</v>
          </cell>
        </row>
        <row r="2248">
          <cell r="A2248" t="str">
            <v>קגמ</v>
          </cell>
          <cell r="B2248" t="str">
            <v>מרץ 2015</v>
          </cell>
          <cell r="D2248" t="str">
            <v xml:space="preserve">עמלות קניה ומכירה </v>
          </cell>
          <cell r="O2248">
            <v>35249.919999999998</v>
          </cell>
        </row>
        <row r="2249">
          <cell r="A2249" t="str">
            <v>קגמ</v>
          </cell>
          <cell r="B2249" t="str">
            <v>מרץ 2015</v>
          </cell>
          <cell r="D2249" t="str">
            <v xml:space="preserve">עמלות קניה ומכירה </v>
          </cell>
          <cell r="O2249">
            <v>2961.42</v>
          </cell>
        </row>
        <row r="2250">
          <cell r="A2250" t="str">
            <v>קגמ</v>
          </cell>
          <cell r="B2250" t="str">
            <v>מרץ 2015</v>
          </cell>
          <cell r="D2250" t="str">
            <v xml:space="preserve">עמלות קניה ומכירה </v>
          </cell>
          <cell r="O2250">
            <v>4411.96</v>
          </cell>
        </row>
        <row r="2251">
          <cell r="A2251" t="str">
            <v>קגמ</v>
          </cell>
          <cell r="B2251" t="str">
            <v>מרץ 2015</v>
          </cell>
          <cell r="D2251" t="str">
            <v xml:space="preserve">עמלות קניה ומכירה </v>
          </cell>
          <cell r="O2251">
            <v>1485.8</v>
          </cell>
        </row>
        <row r="2252">
          <cell r="A2252" t="str">
            <v>קגמ</v>
          </cell>
          <cell r="B2252" t="str">
            <v>מרץ 2015</v>
          </cell>
          <cell r="D2252" t="str">
            <v xml:space="preserve">עמלות קניה ומכירה </v>
          </cell>
          <cell r="O2252">
            <v>29963.79</v>
          </cell>
        </row>
        <row r="2253">
          <cell r="A2253" t="str">
            <v>קגמ</v>
          </cell>
          <cell r="B2253" t="str">
            <v>מרץ 2015</v>
          </cell>
          <cell r="D2253" t="str">
            <v xml:space="preserve">עמלות קניה ומכירה </v>
          </cell>
          <cell r="O2253">
            <v>177946.52</v>
          </cell>
        </row>
        <row r="2254">
          <cell r="A2254" t="str">
            <v>קגמ</v>
          </cell>
          <cell r="B2254" t="str">
            <v>מרץ 2015</v>
          </cell>
          <cell r="D2254" t="str">
            <v xml:space="preserve">עמלות קניה ומכירה </v>
          </cell>
          <cell r="O2254">
            <v>528359.19999999995</v>
          </cell>
        </row>
        <row r="2255">
          <cell r="A2255" t="str">
            <v>קגמ</v>
          </cell>
          <cell r="B2255" t="str">
            <v>מרץ 2015</v>
          </cell>
          <cell r="D2255" t="str">
            <v xml:space="preserve">עמלות קניה ומכירה </v>
          </cell>
          <cell r="O2255">
            <v>39894</v>
          </cell>
        </row>
        <row r="2256">
          <cell r="A2256" t="str">
            <v>קגמ</v>
          </cell>
          <cell r="B2256" t="str">
            <v>מרץ 2015</v>
          </cell>
          <cell r="D2256" t="str">
            <v xml:space="preserve">עמלות קניה ומכירה </v>
          </cell>
          <cell r="O2256">
            <v>12239.92</v>
          </cell>
        </row>
        <row r="2257">
          <cell r="A2257" t="str">
            <v>קגמ</v>
          </cell>
          <cell r="B2257" t="str">
            <v>מרץ 2015</v>
          </cell>
          <cell r="D2257" t="str">
            <v xml:space="preserve">עמלות קניה ומכירה </v>
          </cell>
          <cell r="O2257">
            <v>892</v>
          </cell>
        </row>
        <row r="2258">
          <cell r="A2258" t="str">
            <v>קגמ</v>
          </cell>
          <cell r="B2258" t="str">
            <v>מרץ 2015</v>
          </cell>
          <cell r="D2258" t="str">
            <v xml:space="preserve">עמלות קניה ומכירה </v>
          </cell>
          <cell r="O2258">
            <v>30.51</v>
          </cell>
        </row>
        <row r="2259">
          <cell r="A2259" t="str">
            <v>קגמ</v>
          </cell>
          <cell r="B2259" t="str">
            <v>מרץ 2015</v>
          </cell>
          <cell r="D2259" t="str">
            <v xml:space="preserve">הוצאות נלוות </v>
          </cell>
          <cell r="O2259">
            <v>113844.44</v>
          </cell>
        </row>
        <row r="2260">
          <cell r="A2260" t="str">
            <v>קגמ</v>
          </cell>
          <cell r="B2260" t="str">
            <v>מרץ 2015</v>
          </cell>
          <cell r="D2260" t="str">
            <v xml:space="preserve">עמלות קניה ומכירה </v>
          </cell>
          <cell r="O2260">
            <v>72921.27</v>
          </cell>
        </row>
        <row r="2261">
          <cell r="A2261" t="str">
            <v>קגמ</v>
          </cell>
          <cell r="B2261" t="str">
            <v>מרץ 2015</v>
          </cell>
          <cell r="D2261" t="str">
            <v xml:space="preserve">הוצאות נלוות </v>
          </cell>
          <cell r="O2261">
            <v>-22908</v>
          </cell>
        </row>
        <row r="2262">
          <cell r="A2262" t="str">
            <v>קגמ</v>
          </cell>
          <cell r="B2262" t="str">
            <v>מרץ 2015</v>
          </cell>
          <cell r="D2262" t="str">
            <v xml:space="preserve">הוצאות נלוות </v>
          </cell>
          <cell r="O2262">
            <v>1522.61</v>
          </cell>
        </row>
        <row r="2263">
          <cell r="A2263" t="str">
            <v>קגמ</v>
          </cell>
          <cell r="B2263" t="str">
            <v>מרץ 2015</v>
          </cell>
          <cell r="D2263" t="str">
            <v xml:space="preserve">הוצאות נלוות </v>
          </cell>
          <cell r="O2263">
            <v>885</v>
          </cell>
        </row>
        <row r="2264">
          <cell r="A2264" t="str">
            <v>קגמ</v>
          </cell>
          <cell r="B2264" t="str">
            <v>מרץ 2015</v>
          </cell>
          <cell r="D2264" t="str">
            <v xml:space="preserve">הוצאות נלוות </v>
          </cell>
          <cell r="O2264">
            <v>6893.47</v>
          </cell>
        </row>
        <row r="2265">
          <cell r="A2265" t="str">
            <v>קגמ</v>
          </cell>
          <cell r="B2265" t="str">
            <v>מרץ 2015</v>
          </cell>
          <cell r="D2265" t="str">
            <v xml:space="preserve">הוצאות נלוות </v>
          </cell>
          <cell r="O2265">
            <v>1475</v>
          </cell>
        </row>
        <row r="2266">
          <cell r="A2266" t="str">
            <v>קגמ</v>
          </cell>
          <cell r="B2266" t="str">
            <v>מרץ 2015</v>
          </cell>
          <cell r="D2266" t="str">
            <v xml:space="preserve">הוצאות נלוות </v>
          </cell>
          <cell r="O2266">
            <v>6380.93</v>
          </cell>
        </row>
        <row r="2267">
          <cell r="A2267" t="str">
            <v>קגמ</v>
          </cell>
          <cell r="B2267" t="str">
            <v>מרץ 2015</v>
          </cell>
          <cell r="D2267" t="str">
            <v xml:space="preserve">דמי משמורת </v>
          </cell>
          <cell r="O2267">
            <v>156565.64000000001</v>
          </cell>
        </row>
        <row r="2268">
          <cell r="A2268" t="str">
            <v>קגמ</v>
          </cell>
          <cell r="B2268" t="str">
            <v>מרץ 2015</v>
          </cell>
          <cell r="D2268" t="str">
            <v xml:space="preserve">דמי משמורת </v>
          </cell>
          <cell r="O2268">
            <v>1521.9</v>
          </cell>
        </row>
        <row r="2269">
          <cell r="A2269" t="str">
            <v>מקפת</v>
          </cell>
          <cell r="B2269" t="str">
            <v>מרץ 2015</v>
          </cell>
          <cell r="D2269" t="str">
            <v xml:space="preserve">הוצאות נדלן </v>
          </cell>
          <cell r="O2269">
            <v>128929.59</v>
          </cell>
        </row>
        <row r="2270">
          <cell r="A2270" t="str">
            <v>מקפת</v>
          </cell>
          <cell r="B2270" t="str">
            <v>מרץ 2015</v>
          </cell>
          <cell r="D2270" t="str">
            <v xml:space="preserve">הוצאות נלוות </v>
          </cell>
          <cell r="O2270">
            <v>11262.82</v>
          </cell>
        </row>
        <row r="2271">
          <cell r="A2271" t="str">
            <v>מקפת</v>
          </cell>
          <cell r="B2271" t="str">
            <v>מרץ 2015</v>
          </cell>
          <cell r="D2271" t="str">
            <v xml:space="preserve">הוצאות נלוות </v>
          </cell>
          <cell r="O2271">
            <v>9.6300000000000008</v>
          </cell>
        </row>
        <row r="2272">
          <cell r="A2272" t="str">
            <v>מקפת</v>
          </cell>
          <cell r="B2272" t="str">
            <v>מרץ 2015</v>
          </cell>
          <cell r="D2272" t="str">
            <v xml:space="preserve">הוצאות נלוות </v>
          </cell>
          <cell r="O2272">
            <v>11328</v>
          </cell>
        </row>
        <row r="2273">
          <cell r="A2273" t="str">
            <v>מקפת</v>
          </cell>
          <cell r="B2273" t="str">
            <v>מרץ 2015</v>
          </cell>
          <cell r="D2273" t="str">
            <v xml:space="preserve">הוצאות נלוות </v>
          </cell>
          <cell r="O2273">
            <v>94.91</v>
          </cell>
        </row>
        <row r="2274">
          <cell r="A2274" t="str">
            <v>מקפת</v>
          </cell>
          <cell r="B2274" t="str">
            <v>מרץ 2015</v>
          </cell>
          <cell r="D2274" t="str">
            <v xml:space="preserve">עמלות קניה ומכירה </v>
          </cell>
          <cell r="O2274">
            <v>8798.52</v>
          </cell>
        </row>
        <row r="2275">
          <cell r="A2275" t="str">
            <v>מקפת</v>
          </cell>
          <cell r="B2275" t="str">
            <v>מרץ 2015</v>
          </cell>
          <cell r="D2275" t="str">
            <v xml:space="preserve">עמלות קניה ומכירה </v>
          </cell>
          <cell r="O2275">
            <v>25802.01</v>
          </cell>
        </row>
        <row r="2276">
          <cell r="A2276" t="str">
            <v>מקפת</v>
          </cell>
          <cell r="B2276" t="str">
            <v>מרץ 2015</v>
          </cell>
          <cell r="D2276" t="str">
            <v xml:space="preserve">עמלות קניה ומכירה </v>
          </cell>
          <cell r="O2276">
            <v>64449.46</v>
          </cell>
        </row>
        <row r="2277">
          <cell r="A2277" t="str">
            <v>מקפת</v>
          </cell>
          <cell r="B2277" t="str">
            <v>מרץ 2015</v>
          </cell>
          <cell r="D2277" t="str">
            <v xml:space="preserve">עמלות קניה ומכירה </v>
          </cell>
          <cell r="O2277">
            <v>3592.12</v>
          </cell>
        </row>
        <row r="2278">
          <cell r="A2278" t="str">
            <v>מקפת</v>
          </cell>
          <cell r="B2278" t="str">
            <v>מרץ 2015</v>
          </cell>
          <cell r="D2278" t="str">
            <v xml:space="preserve">עמלות קניה ומכירה </v>
          </cell>
          <cell r="O2278">
            <v>727.53</v>
          </cell>
        </row>
        <row r="2279">
          <cell r="A2279" t="str">
            <v>מקפת</v>
          </cell>
          <cell r="B2279" t="str">
            <v>מרץ 2015</v>
          </cell>
          <cell r="D2279" t="str">
            <v xml:space="preserve">עמלות קניה ומכירה </v>
          </cell>
          <cell r="O2279">
            <v>16479.55</v>
          </cell>
        </row>
        <row r="2280">
          <cell r="A2280" t="str">
            <v>מקפת</v>
          </cell>
          <cell r="B2280" t="str">
            <v>מרץ 2015</v>
          </cell>
          <cell r="D2280" t="str">
            <v xml:space="preserve">עמלות קניה ומכירה </v>
          </cell>
          <cell r="O2280">
            <v>32964.699999999997</v>
          </cell>
        </row>
        <row r="2281">
          <cell r="A2281" t="str">
            <v>מקפת</v>
          </cell>
          <cell r="B2281" t="str">
            <v>מרץ 2015</v>
          </cell>
          <cell r="D2281" t="str">
            <v xml:space="preserve">עמלות קניה ומכירה </v>
          </cell>
          <cell r="O2281">
            <v>2681.8</v>
          </cell>
        </row>
        <row r="2282">
          <cell r="A2282" t="str">
            <v>מקפת</v>
          </cell>
          <cell r="B2282" t="str">
            <v>מרץ 2015</v>
          </cell>
          <cell r="D2282" t="str">
            <v xml:space="preserve">עמלות קניה ומכירה </v>
          </cell>
          <cell r="O2282">
            <v>4016.93</v>
          </cell>
        </row>
        <row r="2283">
          <cell r="A2283" t="str">
            <v>מקפת</v>
          </cell>
          <cell r="B2283" t="str">
            <v>מרץ 2015</v>
          </cell>
          <cell r="D2283" t="str">
            <v xml:space="preserve">עמלות קניה ומכירה </v>
          </cell>
          <cell r="O2283">
            <v>1356.6</v>
          </cell>
        </row>
        <row r="2284">
          <cell r="A2284" t="str">
            <v>מקפת</v>
          </cell>
          <cell r="B2284" t="str">
            <v>מרץ 2015</v>
          </cell>
          <cell r="D2284" t="str">
            <v xml:space="preserve">עמלות קניה ומכירה </v>
          </cell>
          <cell r="O2284">
            <v>20932.05</v>
          </cell>
        </row>
        <row r="2285">
          <cell r="A2285" t="str">
            <v>מקפת</v>
          </cell>
          <cell r="B2285" t="str">
            <v>מרץ 2015</v>
          </cell>
          <cell r="D2285" t="str">
            <v xml:space="preserve">עמלות קניה ומכירה </v>
          </cell>
          <cell r="O2285">
            <v>195721.25</v>
          </cell>
        </row>
        <row r="2286">
          <cell r="A2286" t="str">
            <v>מקפת</v>
          </cell>
          <cell r="B2286" t="str">
            <v>מרץ 2015</v>
          </cell>
          <cell r="D2286" t="str">
            <v xml:space="preserve">עמלות קניה ומכירה </v>
          </cell>
          <cell r="O2286">
            <v>533209.37</v>
          </cell>
        </row>
        <row r="2287">
          <cell r="A2287" t="str">
            <v>מקפת</v>
          </cell>
          <cell r="B2287" t="str">
            <v>מרץ 2015</v>
          </cell>
          <cell r="D2287" t="str">
            <v xml:space="preserve">עמלות קניה ומכירה </v>
          </cell>
          <cell r="O2287">
            <v>35394</v>
          </cell>
        </row>
        <row r="2288">
          <cell r="A2288" t="str">
            <v>מקפת</v>
          </cell>
          <cell r="B2288" t="str">
            <v>מרץ 2015</v>
          </cell>
          <cell r="D2288" t="str">
            <v xml:space="preserve">עמלות קניה ומכירה </v>
          </cell>
          <cell r="O2288">
            <v>11596.13</v>
          </cell>
        </row>
        <row r="2289">
          <cell r="A2289" t="str">
            <v>מקפת</v>
          </cell>
          <cell r="B2289" t="str">
            <v>מרץ 2015</v>
          </cell>
          <cell r="D2289" t="str">
            <v xml:space="preserve">עמלות קניה ומכירה </v>
          </cell>
          <cell r="O2289">
            <v>3566</v>
          </cell>
        </row>
        <row r="2290">
          <cell r="A2290" t="str">
            <v>מקפת</v>
          </cell>
          <cell r="B2290" t="str">
            <v>מרץ 2015</v>
          </cell>
          <cell r="D2290" t="str">
            <v xml:space="preserve">עמלות קניה ומכירה </v>
          </cell>
          <cell r="O2290">
            <v>58.17</v>
          </cell>
        </row>
        <row r="2291">
          <cell r="A2291" t="str">
            <v>מקפת</v>
          </cell>
          <cell r="B2291" t="str">
            <v>מרץ 2015</v>
          </cell>
          <cell r="D2291" t="str">
            <v xml:space="preserve">הוצאות נלוות </v>
          </cell>
          <cell r="O2291">
            <v>128410.09</v>
          </cell>
        </row>
        <row r="2292">
          <cell r="A2292" t="str">
            <v>מקפת</v>
          </cell>
          <cell r="B2292" t="str">
            <v>מרץ 2015</v>
          </cell>
          <cell r="D2292" t="str">
            <v xml:space="preserve">עמלות קניה ומכירה </v>
          </cell>
          <cell r="O2292">
            <v>161990.60999999999</v>
          </cell>
        </row>
        <row r="2293">
          <cell r="A2293" t="str">
            <v>מקפת</v>
          </cell>
          <cell r="B2293" t="str">
            <v>מרץ 2015</v>
          </cell>
          <cell r="D2293" t="str">
            <v xml:space="preserve">עמלות קניה ומכירה </v>
          </cell>
          <cell r="O2293">
            <v>4.53</v>
          </cell>
        </row>
        <row r="2294">
          <cell r="A2294" t="str">
            <v>מקפת</v>
          </cell>
          <cell r="B2294" t="str">
            <v>מרץ 2015</v>
          </cell>
          <cell r="D2294" t="str">
            <v xml:space="preserve">הוצאות נלוות </v>
          </cell>
          <cell r="O2294">
            <v>-7979</v>
          </cell>
        </row>
        <row r="2295">
          <cell r="A2295" t="str">
            <v>מקפת</v>
          </cell>
          <cell r="B2295" t="str">
            <v>מרץ 2015</v>
          </cell>
          <cell r="D2295" t="str">
            <v xml:space="preserve">הוצאות נלוות </v>
          </cell>
          <cell r="O2295">
            <v>1442.72</v>
          </cell>
        </row>
        <row r="2296">
          <cell r="A2296" t="str">
            <v>מקפת</v>
          </cell>
          <cell r="B2296" t="str">
            <v>מרץ 2015</v>
          </cell>
          <cell r="D2296" t="str">
            <v xml:space="preserve">הוצאות נלוות </v>
          </cell>
          <cell r="O2296">
            <v>3540</v>
          </cell>
        </row>
        <row r="2297">
          <cell r="A2297" t="str">
            <v>מקפת</v>
          </cell>
          <cell r="B2297" t="str">
            <v>מרץ 2015</v>
          </cell>
          <cell r="D2297" t="str">
            <v xml:space="preserve">הוצאות נלוות </v>
          </cell>
          <cell r="O2297">
            <v>7492.05</v>
          </cell>
        </row>
        <row r="2298">
          <cell r="A2298" t="str">
            <v>מקפת</v>
          </cell>
          <cell r="B2298" t="str">
            <v>מרץ 2015</v>
          </cell>
          <cell r="D2298" t="str">
            <v xml:space="preserve">הוצאות נלוות </v>
          </cell>
          <cell r="O2298">
            <v>-2000</v>
          </cell>
        </row>
        <row r="2299">
          <cell r="A2299" t="str">
            <v>מקפת</v>
          </cell>
          <cell r="B2299" t="str">
            <v>מרץ 2015</v>
          </cell>
          <cell r="D2299" t="str">
            <v xml:space="preserve">הוצאות נלוות </v>
          </cell>
          <cell r="O2299">
            <v>8850</v>
          </cell>
        </row>
        <row r="2300">
          <cell r="A2300" t="str">
            <v>מקפת</v>
          </cell>
          <cell r="B2300" t="str">
            <v>מרץ 2015</v>
          </cell>
          <cell r="D2300" t="str">
            <v xml:space="preserve">הוצאות נלוות </v>
          </cell>
          <cell r="O2300">
            <v>2583.59</v>
          </cell>
        </row>
        <row r="2301">
          <cell r="A2301" t="str">
            <v>מקפת</v>
          </cell>
          <cell r="B2301" t="str">
            <v>מרץ 2015</v>
          </cell>
          <cell r="D2301" t="str">
            <v xml:space="preserve">הוצאות נלוות </v>
          </cell>
          <cell r="O2301">
            <v>6380.93</v>
          </cell>
        </row>
        <row r="2302">
          <cell r="A2302" t="str">
            <v>מקפת</v>
          </cell>
          <cell r="B2302" t="str">
            <v>מרץ 2015</v>
          </cell>
          <cell r="D2302" t="str">
            <v xml:space="preserve">דמי משמורת </v>
          </cell>
          <cell r="O2302">
            <v>160919.98000000001</v>
          </cell>
        </row>
        <row r="2303">
          <cell r="A2303" t="str">
            <v>מקפת</v>
          </cell>
          <cell r="B2303" t="str">
            <v>מרץ 2015</v>
          </cell>
          <cell r="D2303" t="str">
            <v xml:space="preserve">דמי משמורת </v>
          </cell>
          <cell r="O2303">
            <v>4513.7700000000004</v>
          </cell>
        </row>
        <row r="2304">
          <cell r="A2304" t="str">
            <v>בנין</v>
          </cell>
          <cell r="B2304" t="str">
            <v>מרץ 2015</v>
          </cell>
          <cell r="D2304" t="str">
            <v xml:space="preserve">הוצאות נדלן </v>
          </cell>
          <cell r="O2304">
            <v>67993.86</v>
          </cell>
        </row>
        <row r="2305">
          <cell r="A2305" t="str">
            <v>בנין</v>
          </cell>
          <cell r="B2305" t="str">
            <v>מרץ 2015</v>
          </cell>
          <cell r="D2305" t="str">
            <v xml:space="preserve">עמלות קניה ומכירה </v>
          </cell>
          <cell r="O2305">
            <v>999.4</v>
          </cell>
        </row>
        <row r="2306">
          <cell r="A2306" t="str">
            <v>בנין</v>
          </cell>
          <cell r="B2306" t="str">
            <v>מרץ 2015</v>
          </cell>
          <cell r="D2306" t="str">
            <v xml:space="preserve">עמלות קניה ומכירה </v>
          </cell>
          <cell r="O2306">
            <v>0.95</v>
          </cell>
        </row>
        <row r="2307">
          <cell r="A2307" t="str">
            <v>בנין</v>
          </cell>
          <cell r="B2307" t="str">
            <v>מרץ 2015</v>
          </cell>
          <cell r="D2307" t="str">
            <v xml:space="preserve">עמלות קניה ומכירה </v>
          </cell>
          <cell r="O2307">
            <v>4354.0200000000004</v>
          </cell>
        </row>
        <row r="2308">
          <cell r="A2308" t="str">
            <v>בנין</v>
          </cell>
          <cell r="B2308" t="str">
            <v>מרץ 2015</v>
          </cell>
          <cell r="D2308" t="str">
            <v xml:space="preserve">עמלות קניה ומכירה </v>
          </cell>
          <cell r="O2308">
            <v>42318.9</v>
          </cell>
        </row>
        <row r="2309">
          <cell r="A2309" t="str">
            <v>בנין</v>
          </cell>
          <cell r="B2309" t="str">
            <v>מרץ 2015</v>
          </cell>
          <cell r="D2309" t="str">
            <v xml:space="preserve">הוצאות נלוות </v>
          </cell>
          <cell r="O2309">
            <v>100</v>
          </cell>
        </row>
        <row r="2310">
          <cell r="A2310" t="str">
            <v>בנין</v>
          </cell>
          <cell r="B2310" t="str">
            <v>מרץ 2015</v>
          </cell>
          <cell r="D2310" t="str">
            <v xml:space="preserve">דמי משמורת </v>
          </cell>
          <cell r="O2310">
            <v>18359.8</v>
          </cell>
        </row>
        <row r="2311">
          <cell r="A2311" t="str">
            <v>חקלאים</v>
          </cell>
          <cell r="B2311" t="str">
            <v>מרץ 2015</v>
          </cell>
          <cell r="D2311" t="str">
            <v xml:space="preserve">עמלות קניה ומכירה </v>
          </cell>
          <cell r="O2311">
            <v>5</v>
          </cell>
        </row>
        <row r="2312">
          <cell r="A2312" t="str">
            <v>חקלאים</v>
          </cell>
          <cell r="B2312" t="str">
            <v>מרץ 2015</v>
          </cell>
          <cell r="D2312" t="str">
            <v xml:space="preserve">עמלות קניה ומכירה </v>
          </cell>
          <cell r="O2312">
            <v>1866.04</v>
          </cell>
        </row>
        <row r="2313">
          <cell r="A2313" t="str">
            <v>חקלאים</v>
          </cell>
          <cell r="B2313" t="str">
            <v>מרץ 2015</v>
          </cell>
          <cell r="D2313" t="str">
            <v xml:space="preserve">עמלות קניה ומכירה </v>
          </cell>
          <cell r="O2313">
            <v>17864.59</v>
          </cell>
        </row>
        <row r="2314">
          <cell r="A2314" t="str">
            <v>חקלאים</v>
          </cell>
          <cell r="B2314" t="str">
            <v>מרץ 2015</v>
          </cell>
          <cell r="D2314" t="str">
            <v xml:space="preserve">הוצאות נלוות </v>
          </cell>
          <cell r="O2314">
            <v>24</v>
          </cell>
        </row>
        <row r="2315">
          <cell r="A2315" t="str">
            <v>חקלאים</v>
          </cell>
          <cell r="B2315" t="str">
            <v>מרץ 2015</v>
          </cell>
          <cell r="D2315" t="str">
            <v xml:space="preserve">דמי משמורת </v>
          </cell>
          <cell r="O2315">
            <v>8492.64</v>
          </cell>
        </row>
        <row r="2316">
          <cell r="A2316" t="str">
            <v>אגד</v>
          </cell>
          <cell r="B2316" t="str">
            <v>מרץ 2015</v>
          </cell>
          <cell r="D2316" t="str">
            <v xml:space="preserve">הוצאות נדלן </v>
          </cell>
          <cell r="O2316">
            <v>29644.05</v>
          </cell>
        </row>
        <row r="2317">
          <cell r="A2317" t="str">
            <v>אגד</v>
          </cell>
          <cell r="B2317" t="str">
            <v>מרץ 2015</v>
          </cell>
          <cell r="D2317" t="str">
            <v xml:space="preserve">עמלות קניה ומכירה </v>
          </cell>
          <cell r="O2317">
            <v>5535.67</v>
          </cell>
        </row>
        <row r="2318">
          <cell r="A2318" t="str">
            <v>אגד</v>
          </cell>
          <cell r="B2318" t="str">
            <v>מרץ 2015</v>
          </cell>
          <cell r="D2318" t="str">
            <v xml:space="preserve">עמלות קניה ומכירה </v>
          </cell>
          <cell r="O2318">
            <v>5.35</v>
          </cell>
        </row>
        <row r="2319">
          <cell r="A2319" t="str">
            <v>אגד</v>
          </cell>
          <cell r="B2319" t="str">
            <v>מרץ 2015</v>
          </cell>
          <cell r="D2319" t="str">
            <v xml:space="preserve">עמלות קניה ומכירה </v>
          </cell>
          <cell r="O2319">
            <v>951.54</v>
          </cell>
        </row>
        <row r="2320">
          <cell r="A2320" t="str">
            <v>אגד</v>
          </cell>
          <cell r="B2320" t="str">
            <v>מרץ 2015</v>
          </cell>
          <cell r="D2320" t="str">
            <v xml:space="preserve">עמלות קניה ומכירה </v>
          </cell>
          <cell r="O2320">
            <v>4429</v>
          </cell>
        </row>
        <row r="2321">
          <cell r="A2321" t="str">
            <v>אגד</v>
          </cell>
          <cell r="B2321" t="str">
            <v>מרץ 2015</v>
          </cell>
          <cell r="D2321" t="str">
            <v xml:space="preserve">דמי משמורת </v>
          </cell>
          <cell r="O2321">
            <v>11672.75</v>
          </cell>
        </row>
        <row r="2322">
          <cell r="A2322" t="str">
            <v>הדסה</v>
          </cell>
          <cell r="B2322" t="str">
            <v>מרץ 2015</v>
          </cell>
          <cell r="D2322" t="str">
            <v xml:space="preserve">עמלות קניה ומכירה </v>
          </cell>
          <cell r="O2322">
            <v>56.3</v>
          </cell>
        </row>
        <row r="2323">
          <cell r="A2323" t="str">
            <v>הדסה</v>
          </cell>
          <cell r="B2323" t="str">
            <v>מרץ 2015</v>
          </cell>
          <cell r="D2323" t="str">
            <v xml:space="preserve">עמלות קניה ומכירה </v>
          </cell>
          <cell r="O2323">
            <v>925.96</v>
          </cell>
        </row>
        <row r="2324">
          <cell r="A2324" t="str">
            <v>הדסה</v>
          </cell>
          <cell r="B2324" t="str">
            <v>מרץ 2015</v>
          </cell>
          <cell r="D2324" t="str">
            <v xml:space="preserve">עמלות קניה ומכירה </v>
          </cell>
          <cell r="O2324">
            <v>22.96</v>
          </cell>
        </row>
        <row r="2325">
          <cell r="A2325" t="str">
            <v>הדסה</v>
          </cell>
          <cell r="B2325" t="str">
            <v>מרץ 2015</v>
          </cell>
          <cell r="D2325" t="str">
            <v xml:space="preserve">עמלות קניה ומכירה </v>
          </cell>
          <cell r="O2325">
            <v>1538.64</v>
          </cell>
        </row>
        <row r="2326">
          <cell r="A2326" t="str">
            <v>הדסה</v>
          </cell>
          <cell r="B2326" t="str">
            <v>מרץ 2015</v>
          </cell>
          <cell r="D2326" t="str">
            <v xml:space="preserve">עמלות קניה ומכירה </v>
          </cell>
          <cell r="O2326">
            <v>2436.87</v>
          </cell>
        </row>
        <row r="2327">
          <cell r="A2327" t="str">
            <v>הדסה</v>
          </cell>
          <cell r="B2327" t="str">
            <v>מרץ 2015</v>
          </cell>
          <cell r="D2327" t="str">
            <v xml:space="preserve">עמלות קניה ומכירה </v>
          </cell>
          <cell r="O2327">
            <v>224.26</v>
          </cell>
        </row>
        <row r="2328">
          <cell r="A2328" t="str">
            <v>הדסה</v>
          </cell>
          <cell r="B2328" t="str">
            <v>מרץ 2015</v>
          </cell>
          <cell r="D2328" t="str">
            <v xml:space="preserve">עמלות קניה ומכירה </v>
          </cell>
          <cell r="O2328">
            <v>324.38</v>
          </cell>
        </row>
        <row r="2329">
          <cell r="A2329" t="str">
            <v>הדסה</v>
          </cell>
          <cell r="B2329" t="str">
            <v>מרץ 2015</v>
          </cell>
          <cell r="D2329" t="str">
            <v xml:space="preserve">עמלות קניה ומכירה </v>
          </cell>
          <cell r="O2329">
            <v>106.4</v>
          </cell>
        </row>
        <row r="2330">
          <cell r="A2330" t="str">
            <v>הדסה</v>
          </cell>
          <cell r="B2330" t="str">
            <v>מרץ 2015</v>
          </cell>
          <cell r="D2330" t="str">
            <v xml:space="preserve">עמלות קניה ומכירה </v>
          </cell>
          <cell r="O2330">
            <v>3002.85</v>
          </cell>
        </row>
        <row r="2331">
          <cell r="A2331" t="str">
            <v>הדסה</v>
          </cell>
          <cell r="B2331" t="str">
            <v>מרץ 2015</v>
          </cell>
          <cell r="D2331" t="str">
            <v xml:space="preserve">עמלות קניה ומכירה </v>
          </cell>
          <cell r="O2331">
            <v>11934.28</v>
          </cell>
        </row>
        <row r="2332">
          <cell r="A2332" t="str">
            <v>הדסה</v>
          </cell>
          <cell r="B2332" t="str">
            <v>מרץ 2015</v>
          </cell>
          <cell r="D2332" t="str">
            <v xml:space="preserve">עמלות קניה ומכירה </v>
          </cell>
          <cell r="O2332">
            <v>35339.839999999997</v>
          </cell>
        </row>
        <row r="2333">
          <cell r="A2333" t="str">
            <v>הדסה</v>
          </cell>
          <cell r="B2333" t="str">
            <v>מרץ 2015</v>
          </cell>
          <cell r="D2333" t="str">
            <v xml:space="preserve">עמלות קניה ומכירה </v>
          </cell>
          <cell r="O2333">
            <v>2368</v>
          </cell>
        </row>
        <row r="2334">
          <cell r="A2334" t="str">
            <v>הדסה</v>
          </cell>
          <cell r="B2334" t="str">
            <v>מרץ 2015</v>
          </cell>
          <cell r="D2334" t="str">
            <v xml:space="preserve">עמלות קניה ומכירה </v>
          </cell>
          <cell r="O2334">
            <v>818.64</v>
          </cell>
        </row>
        <row r="2335">
          <cell r="A2335" t="str">
            <v>הדסה</v>
          </cell>
          <cell r="B2335" t="str">
            <v>מרץ 2015</v>
          </cell>
          <cell r="D2335" t="str">
            <v xml:space="preserve">הוצאות נלוות </v>
          </cell>
          <cell r="O2335">
            <v>102.03</v>
          </cell>
        </row>
        <row r="2336">
          <cell r="A2336" t="str">
            <v>הדסה</v>
          </cell>
          <cell r="B2336" t="str">
            <v>מרץ 2015</v>
          </cell>
          <cell r="D2336" t="str">
            <v xml:space="preserve">הוצאות נלוות </v>
          </cell>
          <cell r="O2336">
            <v>192.64</v>
          </cell>
        </row>
        <row r="2337">
          <cell r="A2337" t="str">
            <v>הדסה</v>
          </cell>
          <cell r="B2337" t="str">
            <v>מרץ 2015</v>
          </cell>
          <cell r="D2337" t="str">
            <v xml:space="preserve">הוצאות נלוות </v>
          </cell>
          <cell r="O2337">
            <v>399.04</v>
          </cell>
        </row>
        <row r="2338">
          <cell r="A2338" t="str">
            <v>הדסה</v>
          </cell>
          <cell r="B2338" t="str">
            <v>מרץ 2015</v>
          </cell>
          <cell r="D2338" t="str">
            <v xml:space="preserve">דמי משמורת </v>
          </cell>
          <cell r="O2338">
            <v>14786.37</v>
          </cell>
        </row>
        <row r="2339">
          <cell r="A2339" t="str">
            <v>קרן פרמיה</v>
          </cell>
          <cell r="B2339" t="str">
            <v>מרץ 2015</v>
          </cell>
          <cell r="D2339" t="str">
            <v xml:space="preserve">עמלות קניה ומכירה </v>
          </cell>
          <cell r="O2339">
            <v>-0.28999999999999998</v>
          </cell>
        </row>
        <row r="2340">
          <cell r="A2340" t="str">
            <v>קרן פרמיה</v>
          </cell>
          <cell r="B2340" t="str">
            <v>מרץ 2015</v>
          </cell>
          <cell r="D2340" t="str">
            <v xml:space="preserve">עמלות קניה ומכירה </v>
          </cell>
          <cell r="O2340">
            <v>249.3</v>
          </cell>
        </row>
        <row r="2341">
          <cell r="A2341" t="str">
            <v>קרן פרמיה</v>
          </cell>
          <cell r="B2341" t="str">
            <v>מרץ 2015</v>
          </cell>
          <cell r="D2341" t="str">
            <v xml:space="preserve">עמלות קניה ומכירה </v>
          </cell>
          <cell r="O2341">
            <v>736.41</v>
          </cell>
        </row>
        <row r="2342">
          <cell r="A2342" t="str">
            <v>קרן פרמיה</v>
          </cell>
          <cell r="B2342" t="str">
            <v>מרץ 2015</v>
          </cell>
          <cell r="D2342" t="str">
            <v xml:space="preserve">עמלות קניה ומכירה </v>
          </cell>
          <cell r="O2342">
            <v>189.86</v>
          </cell>
        </row>
        <row r="2343">
          <cell r="A2343" t="str">
            <v>קרן פרמיה</v>
          </cell>
          <cell r="B2343" t="str">
            <v>מרץ 2015</v>
          </cell>
          <cell r="D2343" t="str">
            <v xml:space="preserve">עמלות קניה ומכירה </v>
          </cell>
          <cell r="O2343">
            <v>74.599999999999994</v>
          </cell>
        </row>
        <row r="2344">
          <cell r="A2344" t="str">
            <v>קרן פרמיה</v>
          </cell>
          <cell r="B2344" t="str">
            <v>מרץ 2015</v>
          </cell>
          <cell r="D2344" t="str">
            <v xml:space="preserve">עמלות קניה ומכירה </v>
          </cell>
          <cell r="O2344">
            <v>452.1</v>
          </cell>
        </row>
        <row r="2345">
          <cell r="A2345" t="str">
            <v>קרן פרמיה</v>
          </cell>
          <cell r="B2345" t="str">
            <v>מרץ 2015</v>
          </cell>
          <cell r="D2345" t="str">
            <v xml:space="preserve">עמלות קניה ומכירה </v>
          </cell>
          <cell r="O2345">
            <v>621.12</v>
          </cell>
        </row>
        <row r="2346">
          <cell r="A2346" t="str">
            <v>קרן פרמיה</v>
          </cell>
          <cell r="B2346" t="str">
            <v>מרץ 2015</v>
          </cell>
          <cell r="D2346" t="str">
            <v xml:space="preserve">עמלות קניה ומכירה </v>
          </cell>
          <cell r="O2346">
            <v>300.14999999999998</v>
          </cell>
        </row>
        <row r="2347">
          <cell r="A2347" t="str">
            <v>קרן פרמיה</v>
          </cell>
          <cell r="B2347" t="str">
            <v>מרץ 2015</v>
          </cell>
          <cell r="D2347" t="str">
            <v xml:space="preserve">עמלות קניה ומכירה </v>
          </cell>
          <cell r="O2347">
            <v>52.57</v>
          </cell>
        </row>
        <row r="2348">
          <cell r="A2348" t="str">
            <v>קרן פרמיה</v>
          </cell>
          <cell r="B2348" t="str">
            <v>מרץ 2015</v>
          </cell>
          <cell r="D2348" t="str">
            <v xml:space="preserve">עמלות קניה ומכירה </v>
          </cell>
          <cell r="O2348">
            <v>67.290000000000006</v>
          </cell>
        </row>
        <row r="2349">
          <cell r="A2349" t="str">
            <v>קרן פרמיה</v>
          </cell>
          <cell r="B2349" t="str">
            <v>מרץ 2015</v>
          </cell>
          <cell r="D2349" t="str">
            <v xml:space="preserve">עמלות קניה ומכירה </v>
          </cell>
          <cell r="O2349">
            <v>21.6</v>
          </cell>
        </row>
        <row r="2350">
          <cell r="A2350" t="str">
            <v>קרן פרמיה</v>
          </cell>
          <cell r="B2350" t="str">
            <v>מרץ 2015</v>
          </cell>
          <cell r="D2350" t="str">
            <v xml:space="preserve">עמלות קניה ומכירה </v>
          </cell>
          <cell r="O2350">
            <v>516.16999999999996</v>
          </cell>
        </row>
        <row r="2351">
          <cell r="A2351" t="str">
            <v>קרן פרמיה</v>
          </cell>
          <cell r="B2351" t="str">
            <v>מרץ 2015</v>
          </cell>
          <cell r="D2351" t="str">
            <v xml:space="preserve">עמלות קניה ומכירה </v>
          </cell>
          <cell r="O2351">
            <v>1828.94</v>
          </cell>
        </row>
        <row r="2352">
          <cell r="A2352" t="str">
            <v>קרן פרמיה</v>
          </cell>
          <cell r="B2352" t="str">
            <v>מרץ 2015</v>
          </cell>
          <cell r="D2352" t="str">
            <v xml:space="preserve">עמלות קניה ומכירה </v>
          </cell>
          <cell r="O2352">
            <v>5584.66</v>
          </cell>
        </row>
        <row r="2353">
          <cell r="A2353" t="str">
            <v>קרן פרמיה</v>
          </cell>
          <cell r="B2353" t="str">
            <v>מרץ 2015</v>
          </cell>
          <cell r="D2353" t="str">
            <v xml:space="preserve">עמלות קניה ומכירה </v>
          </cell>
          <cell r="O2353">
            <v>412</v>
          </cell>
        </row>
        <row r="2354">
          <cell r="A2354" t="str">
            <v>קרן פרמיה</v>
          </cell>
          <cell r="B2354" t="str">
            <v>מרץ 2015</v>
          </cell>
          <cell r="D2354" t="str">
            <v xml:space="preserve">עמלות קניה ומכירה </v>
          </cell>
          <cell r="O2354">
            <v>127.17</v>
          </cell>
        </row>
        <row r="2355">
          <cell r="A2355" t="str">
            <v>קרן פרמיה</v>
          </cell>
          <cell r="B2355" t="str">
            <v>מרץ 2015</v>
          </cell>
          <cell r="D2355" t="str">
            <v xml:space="preserve">הוצאות נלוות </v>
          </cell>
          <cell r="O2355">
            <v>15.82</v>
          </cell>
        </row>
        <row r="2356">
          <cell r="A2356" t="str">
            <v>קרן פרמיה</v>
          </cell>
          <cell r="B2356" t="str">
            <v>מרץ 2015</v>
          </cell>
          <cell r="D2356" t="str">
            <v xml:space="preserve">דמי משמורת </v>
          </cell>
          <cell r="O2356">
            <v>5695.27</v>
          </cell>
        </row>
        <row r="2357">
          <cell r="A2357" t="str">
            <v>קרן פרמיה</v>
          </cell>
          <cell r="B2357" t="str">
            <v>מרץ 2015</v>
          </cell>
          <cell r="D2357" t="str">
            <v xml:space="preserve">דמי משמורת </v>
          </cell>
          <cell r="O2357">
            <v>8.14</v>
          </cell>
        </row>
        <row r="2358">
          <cell r="A2358">
            <v>0</v>
          </cell>
          <cell r="B2358">
            <v>0</v>
          </cell>
          <cell r="D2358">
            <v>0</v>
          </cell>
          <cell r="O2358">
            <v>0</v>
          </cell>
        </row>
        <row r="2359">
          <cell r="A2359" t="str">
            <v>מבטחים</v>
          </cell>
          <cell r="B2359" t="str">
            <v>מרץ 2015</v>
          </cell>
          <cell r="D2359" t="str">
            <v>דמי ניהול המילטון ליין</v>
          </cell>
          <cell r="O2359">
            <v>3131201.9975000001</v>
          </cell>
        </row>
        <row r="2360">
          <cell r="A2360" t="str">
            <v>קגמ</v>
          </cell>
          <cell r="B2360" t="str">
            <v>מרץ 2015</v>
          </cell>
          <cell r="D2360" t="str">
            <v>דמי ניהול המילטון ליין</v>
          </cell>
          <cell r="O2360">
            <v>618178.16249999998</v>
          </cell>
        </row>
        <row r="2361">
          <cell r="A2361" t="str">
            <v>מקפת</v>
          </cell>
          <cell r="B2361" t="str">
            <v>מרץ 2015</v>
          </cell>
          <cell r="D2361" t="str">
            <v>דמי ניהול המילטון ליין</v>
          </cell>
          <cell r="O2361">
            <v>1101563.125</v>
          </cell>
        </row>
        <row r="2362">
          <cell r="A2362">
            <v>0</v>
          </cell>
          <cell r="B2362">
            <v>0</v>
          </cell>
          <cell r="D2362">
            <v>0</v>
          </cell>
          <cell r="O2362">
            <v>0</v>
          </cell>
        </row>
        <row r="2363">
          <cell r="A2363" t="str">
            <v>מבטחים</v>
          </cell>
          <cell r="B2363" t="str">
            <v>יוני 2015</v>
          </cell>
          <cell r="D2363" t="str">
            <v xml:space="preserve">הוצאות נדלן </v>
          </cell>
          <cell r="O2363">
            <v>99103</v>
          </cell>
        </row>
        <row r="2364">
          <cell r="A2364" t="str">
            <v>מבטחים</v>
          </cell>
          <cell r="B2364" t="str">
            <v>יוני 2015</v>
          </cell>
          <cell r="D2364" t="str">
            <v xml:space="preserve">הוצאות נדלן </v>
          </cell>
          <cell r="O2364">
            <v>66987</v>
          </cell>
        </row>
        <row r="2365">
          <cell r="A2365" t="str">
            <v>מקפת</v>
          </cell>
          <cell r="B2365" t="str">
            <v>יוני 2015</v>
          </cell>
          <cell r="D2365" t="str">
            <v xml:space="preserve">הוצאות נדלן </v>
          </cell>
          <cell r="O2365">
            <v>33034</v>
          </cell>
        </row>
        <row r="2366">
          <cell r="A2366" t="str">
            <v>מקפת</v>
          </cell>
          <cell r="B2366" t="str">
            <v>יוני 2015</v>
          </cell>
          <cell r="D2366" t="str">
            <v xml:space="preserve">הוצאות נדלן </v>
          </cell>
          <cell r="O2366">
            <v>22329</v>
          </cell>
        </row>
        <row r="2367">
          <cell r="A2367" t="str">
            <v>מבטחים</v>
          </cell>
          <cell r="B2367" t="str">
            <v>יוני 2015</v>
          </cell>
          <cell r="D2367" t="str">
            <v xml:space="preserve">הוצאות נדלן </v>
          </cell>
          <cell r="O2367">
            <v>-640.16999999999996</v>
          </cell>
        </row>
        <row r="2368">
          <cell r="A2368" t="str">
            <v>מבטחים</v>
          </cell>
          <cell r="B2368" t="str">
            <v>יוני 2015</v>
          </cell>
          <cell r="D2368" t="str">
            <v xml:space="preserve">הוצאות נדלן </v>
          </cell>
          <cell r="O2368">
            <v>21246</v>
          </cell>
        </row>
        <row r="2369">
          <cell r="A2369" t="str">
            <v>מבטחים</v>
          </cell>
          <cell r="B2369" t="str">
            <v>יוני 2015</v>
          </cell>
          <cell r="D2369" t="str">
            <v xml:space="preserve">הוצאות נדלן </v>
          </cell>
          <cell r="O2369">
            <v>290596.88</v>
          </cell>
        </row>
        <row r="2370">
          <cell r="A2370" t="str">
            <v>מבטחים</v>
          </cell>
          <cell r="B2370" t="str">
            <v>יוני 2015</v>
          </cell>
          <cell r="D2370" t="str">
            <v xml:space="preserve">הוצאות נלוות </v>
          </cell>
          <cell r="O2370">
            <v>34573.019999999997</v>
          </cell>
        </row>
        <row r="2371">
          <cell r="A2371" t="str">
            <v>מבטחים</v>
          </cell>
          <cell r="B2371" t="str">
            <v>יוני 2015</v>
          </cell>
          <cell r="D2371" t="str">
            <v xml:space="preserve">הוצאות נלוות </v>
          </cell>
          <cell r="O2371">
            <v>9.6300000000000008</v>
          </cell>
        </row>
        <row r="2372">
          <cell r="A2372" t="str">
            <v>מבטחים</v>
          </cell>
          <cell r="B2372" t="str">
            <v>יוני 2015</v>
          </cell>
          <cell r="D2372" t="str">
            <v xml:space="preserve">הוצאות נלוות </v>
          </cell>
          <cell r="O2372">
            <v>165132.03</v>
          </cell>
        </row>
        <row r="2373">
          <cell r="A2373" t="str">
            <v>מבטחים</v>
          </cell>
          <cell r="B2373" t="str">
            <v>יוני 2015</v>
          </cell>
          <cell r="D2373" t="str">
            <v xml:space="preserve">עמלות קניה ומכירה </v>
          </cell>
          <cell r="O2373">
            <v>58.02</v>
          </cell>
        </row>
        <row r="2374">
          <cell r="A2374" t="str">
            <v>מבטחים</v>
          </cell>
          <cell r="B2374" t="str">
            <v>יוני 2015</v>
          </cell>
          <cell r="D2374" t="str">
            <v xml:space="preserve">הוצאות נלוות </v>
          </cell>
          <cell r="O2374">
            <v>214.57</v>
          </cell>
        </row>
        <row r="2375">
          <cell r="A2375" t="str">
            <v>מבטחים</v>
          </cell>
          <cell r="B2375" t="str">
            <v>יוני 2015</v>
          </cell>
          <cell r="D2375" t="str">
            <v xml:space="preserve">עמלות קניה ומכירה </v>
          </cell>
          <cell r="O2375">
            <v>209381.4</v>
          </cell>
        </row>
        <row r="2376">
          <cell r="A2376" t="str">
            <v>מבטחים</v>
          </cell>
          <cell r="B2376" t="str">
            <v>יוני 2015</v>
          </cell>
          <cell r="D2376" t="str">
            <v xml:space="preserve">עמלות קניה ומכירה </v>
          </cell>
          <cell r="O2376">
            <v>481767.99</v>
          </cell>
        </row>
        <row r="2377">
          <cell r="A2377" t="str">
            <v>מבטחים</v>
          </cell>
          <cell r="B2377" t="str">
            <v>יוני 2015</v>
          </cell>
          <cell r="D2377" t="str">
            <v xml:space="preserve">עמלות קניה ומכירה </v>
          </cell>
          <cell r="O2377">
            <v>444253.61</v>
          </cell>
        </row>
        <row r="2378">
          <cell r="A2378" t="str">
            <v>מבטחים</v>
          </cell>
          <cell r="B2378" t="str">
            <v>יוני 2015</v>
          </cell>
          <cell r="D2378" t="str">
            <v xml:space="preserve">עמלות קניה ומכירה </v>
          </cell>
          <cell r="O2378">
            <v>73631.47</v>
          </cell>
        </row>
        <row r="2379">
          <cell r="A2379" t="str">
            <v>מבטחים</v>
          </cell>
          <cell r="B2379" t="str">
            <v>יוני 2015</v>
          </cell>
          <cell r="D2379" t="str">
            <v xml:space="preserve">עמלות קניה ומכירה </v>
          </cell>
          <cell r="O2379">
            <v>6174.28</v>
          </cell>
        </row>
        <row r="2380">
          <cell r="A2380" t="str">
            <v>מבטחים</v>
          </cell>
          <cell r="B2380" t="str">
            <v>יוני 2015</v>
          </cell>
          <cell r="D2380" t="str">
            <v xml:space="preserve">עמלות קניה ומכירה </v>
          </cell>
          <cell r="O2380">
            <v>101280.15</v>
          </cell>
        </row>
        <row r="2381">
          <cell r="A2381" t="str">
            <v>מבטחים</v>
          </cell>
          <cell r="B2381" t="str">
            <v>יוני 2015</v>
          </cell>
          <cell r="D2381" t="str">
            <v xml:space="preserve">עמלות קניה ומכירה </v>
          </cell>
          <cell r="O2381">
            <v>197254.09</v>
          </cell>
        </row>
        <row r="2382">
          <cell r="A2382" t="str">
            <v>מבטחים</v>
          </cell>
          <cell r="B2382" t="str">
            <v>יוני 2015</v>
          </cell>
          <cell r="D2382" t="str">
            <v xml:space="preserve">עמלות קניה ומכירה </v>
          </cell>
          <cell r="O2382">
            <v>52743.519999999997</v>
          </cell>
        </row>
        <row r="2383">
          <cell r="A2383" t="str">
            <v>מבטחים</v>
          </cell>
          <cell r="B2383" t="str">
            <v>יוני 2015</v>
          </cell>
          <cell r="D2383" t="str">
            <v xml:space="preserve">עמלות קניה ומכירה </v>
          </cell>
          <cell r="O2383">
            <v>59348.12</v>
          </cell>
        </row>
        <row r="2384">
          <cell r="A2384" t="str">
            <v>מבטחים</v>
          </cell>
          <cell r="B2384" t="str">
            <v>יוני 2015</v>
          </cell>
          <cell r="D2384" t="str">
            <v xml:space="preserve">עמלות קניה ומכירה </v>
          </cell>
          <cell r="O2384">
            <v>4598</v>
          </cell>
        </row>
        <row r="2385">
          <cell r="A2385" t="str">
            <v>מבטחים</v>
          </cell>
          <cell r="B2385" t="str">
            <v>יוני 2015</v>
          </cell>
          <cell r="D2385" t="str">
            <v xml:space="preserve">עמלות קניה ומכירה </v>
          </cell>
          <cell r="O2385">
            <v>176789.58</v>
          </cell>
        </row>
        <row r="2386">
          <cell r="A2386" t="str">
            <v>מבטחים</v>
          </cell>
          <cell r="B2386" t="str">
            <v>יוני 2015</v>
          </cell>
          <cell r="D2386" t="str">
            <v xml:space="preserve">עמלות קניה ומכירה </v>
          </cell>
          <cell r="O2386">
            <v>1258610.79</v>
          </cell>
        </row>
        <row r="2387">
          <cell r="A2387" t="str">
            <v>מבטחים</v>
          </cell>
          <cell r="B2387" t="str">
            <v>יוני 2015</v>
          </cell>
          <cell r="D2387" t="str">
            <v xml:space="preserve">עמלות קניה ומכירה </v>
          </cell>
          <cell r="O2387">
            <v>3698606.15</v>
          </cell>
        </row>
        <row r="2388">
          <cell r="A2388" t="str">
            <v>מבטחים</v>
          </cell>
          <cell r="B2388" t="str">
            <v>יוני 2015</v>
          </cell>
          <cell r="D2388" t="str">
            <v xml:space="preserve">עמלות קניה ומכירה </v>
          </cell>
          <cell r="O2388">
            <v>30746.959999999999</v>
          </cell>
        </row>
        <row r="2389">
          <cell r="A2389" t="str">
            <v>מבטחים</v>
          </cell>
          <cell r="B2389" t="str">
            <v>יוני 2015</v>
          </cell>
          <cell r="D2389" t="str">
            <v xml:space="preserve">עמלות קניה ומכירה </v>
          </cell>
          <cell r="O2389">
            <v>116123</v>
          </cell>
        </row>
        <row r="2390">
          <cell r="A2390" t="str">
            <v>מבטחים</v>
          </cell>
          <cell r="B2390" t="str">
            <v>יוני 2015</v>
          </cell>
          <cell r="D2390" t="str">
            <v xml:space="preserve">עמלות קניה ומכירה </v>
          </cell>
          <cell r="O2390">
            <v>38802.14</v>
          </cell>
        </row>
        <row r="2391">
          <cell r="A2391" t="str">
            <v>מבטחים</v>
          </cell>
          <cell r="B2391" t="str">
            <v>יוני 2015</v>
          </cell>
          <cell r="D2391" t="str">
            <v xml:space="preserve">עמלות קניה ומכירה </v>
          </cell>
          <cell r="O2391">
            <v>8973.86</v>
          </cell>
        </row>
        <row r="2392">
          <cell r="A2392" t="str">
            <v>מבטחים</v>
          </cell>
          <cell r="B2392" t="str">
            <v>יוני 2015</v>
          </cell>
          <cell r="D2392" t="str">
            <v xml:space="preserve">עמלות קניה ומכירה </v>
          </cell>
          <cell r="O2392">
            <v>37.78</v>
          </cell>
        </row>
        <row r="2393">
          <cell r="A2393" t="str">
            <v>מבטחים</v>
          </cell>
          <cell r="B2393" t="str">
            <v>יוני 2015</v>
          </cell>
          <cell r="D2393" t="str">
            <v xml:space="preserve">הוצאות נלוות </v>
          </cell>
          <cell r="O2393">
            <v>1208662.8999999999</v>
          </cell>
        </row>
        <row r="2394">
          <cell r="A2394" t="str">
            <v>מבטחים</v>
          </cell>
          <cell r="B2394" t="str">
            <v>יוני 2015</v>
          </cell>
          <cell r="D2394" t="str">
            <v xml:space="preserve">עמלות קניה ומכירה </v>
          </cell>
          <cell r="O2394">
            <v>1149700.69</v>
          </cell>
        </row>
        <row r="2395">
          <cell r="A2395" t="str">
            <v>מבטחים</v>
          </cell>
          <cell r="B2395" t="str">
            <v>יוני 2015</v>
          </cell>
          <cell r="D2395" t="str">
            <v xml:space="preserve">עמלות קניה ומכירה </v>
          </cell>
          <cell r="O2395">
            <v>45077.24</v>
          </cell>
        </row>
        <row r="2396">
          <cell r="A2396" t="str">
            <v>מבטחים</v>
          </cell>
          <cell r="B2396" t="str">
            <v>יוני 2015</v>
          </cell>
          <cell r="D2396" t="str">
            <v>דמי ניהול המילטון ליין</v>
          </cell>
          <cell r="O2396">
            <v>6922998.0599999996</v>
          </cell>
        </row>
        <row r="2397">
          <cell r="A2397" t="str">
            <v>מבטחים</v>
          </cell>
          <cell r="B2397" t="str">
            <v>יוני 2015</v>
          </cell>
          <cell r="D2397" t="str">
            <v xml:space="preserve">עמלות קניה ומכירה </v>
          </cell>
          <cell r="O2397">
            <v>4.53</v>
          </cell>
        </row>
        <row r="2398">
          <cell r="A2398" t="str">
            <v>מבטחים</v>
          </cell>
          <cell r="B2398" t="str">
            <v>יוני 2015</v>
          </cell>
          <cell r="D2398" t="str">
            <v xml:space="preserve">הוצאות נלוות </v>
          </cell>
          <cell r="O2398">
            <v>-22000</v>
          </cell>
        </row>
        <row r="2399">
          <cell r="A2399" t="str">
            <v>מבטחים</v>
          </cell>
          <cell r="B2399" t="str">
            <v>יוני 2015</v>
          </cell>
          <cell r="D2399" t="str">
            <v xml:space="preserve">הוצאות נלוות </v>
          </cell>
          <cell r="O2399">
            <v>4826.47</v>
          </cell>
        </row>
        <row r="2400">
          <cell r="A2400" t="str">
            <v>מבטחים</v>
          </cell>
          <cell r="B2400" t="str">
            <v>יוני 2015</v>
          </cell>
          <cell r="D2400" t="str">
            <v xml:space="preserve">הוצאות נלוות </v>
          </cell>
          <cell r="O2400">
            <v>1475</v>
          </cell>
        </row>
        <row r="2401">
          <cell r="A2401" t="str">
            <v>מבטחים</v>
          </cell>
          <cell r="B2401" t="str">
            <v>יוני 2015</v>
          </cell>
          <cell r="D2401" t="str">
            <v xml:space="preserve">הוצאות נלוות </v>
          </cell>
          <cell r="O2401">
            <v>20400.78</v>
          </cell>
        </row>
        <row r="2402">
          <cell r="A2402" t="str">
            <v>מבטחים</v>
          </cell>
          <cell r="B2402" t="str">
            <v>יוני 2015</v>
          </cell>
          <cell r="D2402" t="str">
            <v xml:space="preserve">הוצאות נלוות </v>
          </cell>
          <cell r="O2402">
            <v>-6867.2</v>
          </cell>
        </row>
        <row r="2403">
          <cell r="A2403" t="str">
            <v>מבטחים</v>
          </cell>
          <cell r="B2403" t="str">
            <v>יוני 2015</v>
          </cell>
          <cell r="D2403" t="str">
            <v xml:space="preserve">הוצאות נלוות </v>
          </cell>
          <cell r="O2403">
            <v>24131</v>
          </cell>
        </row>
        <row r="2404">
          <cell r="A2404" t="str">
            <v>מבטחים</v>
          </cell>
          <cell r="B2404" t="str">
            <v>יוני 2015</v>
          </cell>
          <cell r="D2404" t="str">
            <v xml:space="preserve">הוצאות נלוות </v>
          </cell>
          <cell r="O2404">
            <v>29158.94</v>
          </cell>
        </row>
        <row r="2405">
          <cell r="A2405" t="str">
            <v>מבטחים</v>
          </cell>
          <cell r="B2405" t="str">
            <v>יוני 2015</v>
          </cell>
          <cell r="D2405" t="str">
            <v xml:space="preserve">הוצאות נלוות </v>
          </cell>
          <cell r="O2405">
            <v>8555.31</v>
          </cell>
        </row>
        <row r="2406">
          <cell r="A2406" t="str">
            <v>מבטחים</v>
          </cell>
          <cell r="B2406" t="str">
            <v>יוני 2015</v>
          </cell>
          <cell r="D2406" t="str">
            <v xml:space="preserve">הוצאות נלוות </v>
          </cell>
          <cell r="O2406">
            <v>90535.24</v>
          </cell>
        </row>
        <row r="2407">
          <cell r="A2407" t="str">
            <v>מבטחים</v>
          </cell>
          <cell r="B2407" t="str">
            <v>יוני 2015</v>
          </cell>
          <cell r="D2407" t="str">
            <v xml:space="preserve">דמי משמורת </v>
          </cell>
          <cell r="O2407">
            <v>360225.3</v>
          </cell>
        </row>
        <row r="2408">
          <cell r="A2408" t="str">
            <v>מבטחים</v>
          </cell>
          <cell r="B2408" t="str">
            <v>יוני 2015</v>
          </cell>
          <cell r="D2408" t="str">
            <v xml:space="preserve">דמי משמורת </v>
          </cell>
          <cell r="O2408">
            <v>10869.16</v>
          </cell>
        </row>
        <row r="2409">
          <cell r="A2409" t="str">
            <v>קגמ</v>
          </cell>
          <cell r="B2409" t="str">
            <v>יוני 2015</v>
          </cell>
          <cell r="D2409" t="str">
            <v xml:space="preserve">הוצאות נדלן </v>
          </cell>
          <cell r="O2409">
            <v>3540</v>
          </cell>
        </row>
        <row r="2410">
          <cell r="A2410" t="str">
            <v>קגמ</v>
          </cell>
          <cell r="B2410" t="str">
            <v>יוני 2015</v>
          </cell>
          <cell r="D2410" t="str">
            <v xml:space="preserve">הוצאות נלוות </v>
          </cell>
          <cell r="O2410">
            <v>9.6199999999999992</v>
          </cell>
        </row>
        <row r="2411">
          <cell r="A2411" t="str">
            <v>קגמ</v>
          </cell>
          <cell r="B2411" t="str">
            <v>יוני 2015</v>
          </cell>
          <cell r="D2411" t="str">
            <v xml:space="preserve">הוצאות נלוות </v>
          </cell>
          <cell r="O2411">
            <v>9.6300000000000008</v>
          </cell>
        </row>
        <row r="2412">
          <cell r="A2412" t="str">
            <v>קגמ</v>
          </cell>
          <cell r="B2412" t="str">
            <v>יוני 2015</v>
          </cell>
          <cell r="D2412" t="str">
            <v xml:space="preserve">הוצאות נלוות </v>
          </cell>
          <cell r="O2412">
            <v>2065</v>
          </cell>
        </row>
        <row r="2413">
          <cell r="A2413" t="str">
            <v>קגמ</v>
          </cell>
          <cell r="B2413" t="str">
            <v>יוני 2015</v>
          </cell>
          <cell r="D2413" t="str">
            <v xml:space="preserve">עמלות קניה ומכירה </v>
          </cell>
          <cell r="O2413">
            <v>97.32</v>
          </cell>
        </row>
        <row r="2414">
          <cell r="A2414" t="str">
            <v>קגמ</v>
          </cell>
          <cell r="B2414" t="str">
            <v>יוני 2015</v>
          </cell>
          <cell r="D2414" t="str">
            <v xml:space="preserve">הוצאות נלוות </v>
          </cell>
          <cell r="O2414">
            <v>119.66</v>
          </cell>
        </row>
        <row r="2415">
          <cell r="A2415" t="str">
            <v>קגמ</v>
          </cell>
          <cell r="B2415" t="str">
            <v>יוני 2015</v>
          </cell>
          <cell r="D2415" t="str">
            <v xml:space="preserve">עמלות קניה ומכירה </v>
          </cell>
          <cell r="O2415">
            <v>1111.7</v>
          </cell>
        </row>
        <row r="2416">
          <cell r="A2416" t="str">
            <v>קגמ</v>
          </cell>
          <cell r="B2416" t="str">
            <v>יוני 2015</v>
          </cell>
          <cell r="D2416" t="str">
            <v xml:space="preserve">עמלות קניה ומכירה </v>
          </cell>
          <cell r="O2416">
            <v>25534.44</v>
          </cell>
        </row>
        <row r="2417">
          <cell r="A2417" t="str">
            <v>קגמ</v>
          </cell>
          <cell r="B2417" t="str">
            <v>יוני 2015</v>
          </cell>
          <cell r="D2417" t="str">
            <v xml:space="preserve">עמלות קניה ומכירה </v>
          </cell>
          <cell r="O2417">
            <v>33859.910000000003</v>
          </cell>
        </row>
        <row r="2418">
          <cell r="A2418" t="str">
            <v>קגמ</v>
          </cell>
          <cell r="B2418" t="str">
            <v>יוני 2015</v>
          </cell>
          <cell r="D2418" t="str">
            <v xml:space="preserve">עמלות קניה ומכירה </v>
          </cell>
          <cell r="O2418">
            <v>21380.75</v>
          </cell>
        </row>
        <row r="2419">
          <cell r="A2419" t="str">
            <v>קגמ</v>
          </cell>
          <cell r="B2419" t="str">
            <v>יוני 2015</v>
          </cell>
          <cell r="D2419" t="str">
            <v xml:space="preserve">עמלות קניה ומכירה </v>
          </cell>
          <cell r="O2419">
            <v>710.37</v>
          </cell>
        </row>
        <row r="2420">
          <cell r="A2420" t="str">
            <v>קגמ</v>
          </cell>
          <cell r="B2420" t="str">
            <v>יוני 2015</v>
          </cell>
          <cell r="D2420" t="str">
            <v xml:space="preserve">עמלות קניה ומכירה </v>
          </cell>
          <cell r="O2420">
            <v>15561.2</v>
          </cell>
        </row>
        <row r="2421">
          <cell r="A2421" t="str">
            <v>קגמ</v>
          </cell>
          <cell r="B2421" t="str">
            <v>יוני 2015</v>
          </cell>
          <cell r="D2421" t="str">
            <v xml:space="preserve">עמלות קניה ומכירה </v>
          </cell>
          <cell r="O2421">
            <v>60628.83</v>
          </cell>
        </row>
        <row r="2422">
          <cell r="A2422" t="str">
            <v>קגמ</v>
          </cell>
          <cell r="B2422" t="str">
            <v>יוני 2015</v>
          </cell>
          <cell r="D2422" t="str">
            <v xml:space="preserve">עמלות קניה ומכירה </v>
          </cell>
          <cell r="O2422">
            <v>16471.419999999998</v>
          </cell>
        </row>
        <row r="2423">
          <cell r="A2423" t="str">
            <v>קגמ</v>
          </cell>
          <cell r="B2423" t="str">
            <v>יוני 2015</v>
          </cell>
          <cell r="D2423" t="str">
            <v xml:space="preserve">עמלות קניה ומכירה </v>
          </cell>
          <cell r="O2423">
            <v>19326.57</v>
          </cell>
        </row>
        <row r="2424">
          <cell r="A2424" t="str">
            <v>קגמ</v>
          </cell>
          <cell r="B2424" t="str">
            <v>יוני 2015</v>
          </cell>
          <cell r="D2424" t="str">
            <v xml:space="preserve">עמלות קניה ומכירה </v>
          </cell>
          <cell r="O2424">
            <v>1485.8</v>
          </cell>
        </row>
        <row r="2425">
          <cell r="A2425" t="str">
            <v>קגמ</v>
          </cell>
          <cell r="B2425" t="str">
            <v>יוני 2015</v>
          </cell>
          <cell r="D2425" t="str">
            <v xml:space="preserve">עמלות קניה ומכירה </v>
          </cell>
          <cell r="O2425">
            <v>62524</v>
          </cell>
        </row>
        <row r="2426">
          <cell r="A2426" t="str">
            <v>קגמ</v>
          </cell>
          <cell r="B2426" t="str">
            <v>יוני 2015</v>
          </cell>
          <cell r="D2426" t="str">
            <v xml:space="preserve">עמלות קניה ומכירה </v>
          </cell>
          <cell r="O2426">
            <v>396480.56</v>
          </cell>
        </row>
        <row r="2427">
          <cell r="A2427" t="str">
            <v>קגמ</v>
          </cell>
          <cell r="B2427" t="str">
            <v>יוני 2015</v>
          </cell>
          <cell r="D2427" t="str">
            <v xml:space="preserve">עמלות קניה ומכירה </v>
          </cell>
          <cell r="O2427">
            <v>1119139.53</v>
          </cell>
        </row>
        <row r="2428">
          <cell r="A2428" t="str">
            <v>קגמ</v>
          </cell>
          <cell r="B2428" t="str">
            <v>יוני 2015</v>
          </cell>
          <cell r="D2428" t="str">
            <v xml:space="preserve">עמלות קניה ומכירה </v>
          </cell>
          <cell r="O2428">
            <v>39894</v>
          </cell>
        </row>
        <row r="2429">
          <cell r="A2429" t="str">
            <v>קגמ</v>
          </cell>
          <cell r="B2429" t="str">
            <v>יוני 2015</v>
          </cell>
          <cell r="D2429" t="str">
            <v xml:space="preserve">עמלות קניה ומכירה </v>
          </cell>
          <cell r="O2429">
            <v>12239.92</v>
          </cell>
        </row>
        <row r="2430">
          <cell r="A2430" t="str">
            <v>קגמ</v>
          </cell>
          <cell r="B2430" t="str">
            <v>יוני 2015</v>
          </cell>
          <cell r="D2430" t="str">
            <v xml:space="preserve">עמלות קניה ומכירה </v>
          </cell>
          <cell r="O2430">
            <v>950.86</v>
          </cell>
        </row>
        <row r="2431">
          <cell r="A2431" t="str">
            <v>קגמ</v>
          </cell>
          <cell r="B2431" t="str">
            <v>יוני 2015</v>
          </cell>
          <cell r="D2431" t="str">
            <v xml:space="preserve">עמלות קניה ומכירה </v>
          </cell>
          <cell r="O2431">
            <v>30.51</v>
          </cell>
        </row>
        <row r="2432">
          <cell r="A2432" t="str">
            <v>קגמ</v>
          </cell>
          <cell r="B2432" t="str">
            <v>יוני 2015</v>
          </cell>
          <cell r="D2432" t="str">
            <v xml:space="preserve">הוצאות נלוות </v>
          </cell>
          <cell r="O2432">
            <v>277840.58</v>
          </cell>
        </row>
        <row r="2433">
          <cell r="A2433" t="str">
            <v>קגמ</v>
          </cell>
          <cell r="B2433" t="str">
            <v>יוני 2015</v>
          </cell>
          <cell r="D2433" t="str">
            <v xml:space="preserve">עמלות קניה ומכירה </v>
          </cell>
          <cell r="O2433">
            <v>146577.01</v>
          </cell>
        </row>
        <row r="2434">
          <cell r="A2434" t="str">
            <v>קגמ</v>
          </cell>
          <cell r="B2434" t="str">
            <v>יוני 2015</v>
          </cell>
          <cell r="D2434" t="str">
            <v xml:space="preserve">עמלות קניה ומכירה </v>
          </cell>
          <cell r="O2434">
            <v>15148.81</v>
          </cell>
        </row>
        <row r="2435">
          <cell r="A2435" t="str">
            <v>קגמ</v>
          </cell>
          <cell r="B2435" t="str">
            <v>יוני 2015</v>
          </cell>
          <cell r="D2435" t="str">
            <v>דמי ניהול המילטון ליין</v>
          </cell>
          <cell r="O2435">
            <v>1361565</v>
          </cell>
        </row>
        <row r="2436">
          <cell r="A2436" t="str">
            <v>קגמ</v>
          </cell>
          <cell r="B2436" t="str">
            <v>יוני 2015</v>
          </cell>
          <cell r="D2436" t="str">
            <v xml:space="preserve">הוצאות נלוות </v>
          </cell>
          <cell r="O2436">
            <v>-22908</v>
          </cell>
        </row>
        <row r="2437">
          <cell r="A2437" t="str">
            <v>קגמ</v>
          </cell>
          <cell r="B2437" t="str">
            <v>יוני 2015</v>
          </cell>
          <cell r="D2437" t="str">
            <v xml:space="preserve">הוצאות נלוות </v>
          </cell>
          <cell r="O2437">
            <v>1522.61</v>
          </cell>
        </row>
        <row r="2438">
          <cell r="A2438" t="str">
            <v>קגמ</v>
          </cell>
          <cell r="B2438" t="str">
            <v>יוני 2015</v>
          </cell>
          <cell r="D2438" t="str">
            <v xml:space="preserve">הוצאות נלוות </v>
          </cell>
          <cell r="O2438">
            <v>885</v>
          </cell>
        </row>
        <row r="2439">
          <cell r="A2439" t="str">
            <v>קגמ</v>
          </cell>
          <cell r="B2439" t="str">
            <v>יוני 2015</v>
          </cell>
          <cell r="D2439" t="str">
            <v xml:space="preserve">הוצאות נלוות </v>
          </cell>
          <cell r="O2439">
            <v>6964.27</v>
          </cell>
        </row>
        <row r="2440">
          <cell r="A2440" t="str">
            <v>קגמ</v>
          </cell>
          <cell r="B2440" t="str">
            <v>יוני 2015</v>
          </cell>
          <cell r="D2440" t="str">
            <v xml:space="preserve">הוצאות נלוות </v>
          </cell>
          <cell r="O2440">
            <v>3953</v>
          </cell>
        </row>
        <row r="2441">
          <cell r="A2441" t="str">
            <v>קגמ</v>
          </cell>
          <cell r="B2441" t="str">
            <v>יוני 2015</v>
          </cell>
          <cell r="D2441" t="str">
            <v xml:space="preserve">הוצאות נלוות </v>
          </cell>
          <cell r="O2441">
            <v>15830.93</v>
          </cell>
        </row>
        <row r="2442">
          <cell r="A2442" t="str">
            <v>קגמ</v>
          </cell>
          <cell r="B2442" t="str">
            <v>יוני 2015</v>
          </cell>
          <cell r="D2442" t="str">
            <v xml:space="preserve">דמי משמורת </v>
          </cell>
          <cell r="O2442">
            <v>312793.14</v>
          </cell>
        </row>
        <row r="2443">
          <cell r="A2443" t="str">
            <v>קגמ</v>
          </cell>
          <cell r="B2443" t="str">
            <v>יוני 2015</v>
          </cell>
          <cell r="D2443" t="str">
            <v xml:space="preserve">דמי משמורת </v>
          </cell>
          <cell r="O2443">
            <v>1521.9</v>
          </cell>
        </row>
        <row r="2444">
          <cell r="A2444" t="str">
            <v>מקפת</v>
          </cell>
          <cell r="B2444" t="str">
            <v>יוני 2015</v>
          </cell>
          <cell r="D2444" t="str">
            <v xml:space="preserve">הוצאות נדלן </v>
          </cell>
          <cell r="O2444">
            <v>134747.59</v>
          </cell>
        </row>
        <row r="2445">
          <cell r="A2445" t="str">
            <v>מקפת</v>
          </cell>
          <cell r="B2445" t="str">
            <v>יוני 2015</v>
          </cell>
          <cell r="D2445" t="str">
            <v xml:space="preserve">הוצאות נלוות </v>
          </cell>
          <cell r="O2445">
            <v>11262.82</v>
          </cell>
        </row>
        <row r="2446">
          <cell r="A2446" t="str">
            <v>מקפת</v>
          </cell>
          <cell r="B2446" t="str">
            <v>יוני 2015</v>
          </cell>
          <cell r="D2446" t="str">
            <v xml:space="preserve">הוצאות נלוות </v>
          </cell>
          <cell r="O2446">
            <v>9.6300000000000008</v>
          </cell>
        </row>
        <row r="2447">
          <cell r="A2447" t="str">
            <v>מקפת</v>
          </cell>
          <cell r="B2447" t="str">
            <v>יוני 2015</v>
          </cell>
          <cell r="D2447" t="str">
            <v xml:space="preserve">הוצאות נלוות </v>
          </cell>
          <cell r="O2447">
            <v>61293.63</v>
          </cell>
        </row>
        <row r="2448">
          <cell r="A2448" t="str">
            <v>מקפת</v>
          </cell>
          <cell r="B2448" t="str">
            <v>יוני 2015</v>
          </cell>
          <cell r="D2448" t="str">
            <v xml:space="preserve">עמלות קניה ומכירה </v>
          </cell>
          <cell r="O2448">
            <v>58.02</v>
          </cell>
        </row>
        <row r="2449">
          <cell r="A2449" t="str">
            <v>מקפת</v>
          </cell>
          <cell r="B2449" t="str">
            <v>יוני 2015</v>
          </cell>
          <cell r="D2449" t="str">
            <v xml:space="preserve">הוצאות נלוות </v>
          </cell>
          <cell r="O2449">
            <v>214.57</v>
          </cell>
        </row>
        <row r="2450">
          <cell r="A2450" t="str">
            <v>מקפת</v>
          </cell>
          <cell r="B2450" t="str">
            <v>יוני 2015</v>
          </cell>
          <cell r="D2450" t="str">
            <v xml:space="preserve">עמלות קניה ומכירה </v>
          </cell>
          <cell r="O2450">
            <v>27362.47</v>
          </cell>
        </row>
        <row r="2451">
          <cell r="A2451" t="str">
            <v>מקפת</v>
          </cell>
          <cell r="B2451" t="str">
            <v>יוני 2015</v>
          </cell>
          <cell r="D2451" t="str">
            <v xml:space="preserve">עמלות קניה ומכירה </v>
          </cell>
          <cell r="O2451">
            <v>136201.85</v>
          </cell>
        </row>
        <row r="2452">
          <cell r="A2452" t="str">
            <v>מקפת</v>
          </cell>
          <cell r="B2452" t="str">
            <v>יוני 2015</v>
          </cell>
          <cell r="D2452" t="str">
            <v xml:space="preserve">עמלות קניה ומכירה </v>
          </cell>
          <cell r="O2452">
            <v>100973.07</v>
          </cell>
        </row>
        <row r="2453">
          <cell r="A2453" t="str">
            <v>מקפת</v>
          </cell>
          <cell r="B2453" t="str">
            <v>יוני 2015</v>
          </cell>
          <cell r="D2453" t="str">
            <v xml:space="preserve">עמלות קניה ומכירה </v>
          </cell>
          <cell r="O2453">
            <v>22352.94</v>
          </cell>
        </row>
        <row r="2454">
          <cell r="A2454" t="str">
            <v>מקפת</v>
          </cell>
          <cell r="B2454" t="str">
            <v>יוני 2015</v>
          </cell>
          <cell r="D2454" t="str">
            <v xml:space="preserve">עמלות קניה ומכירה </v>
          </cell>
          <cell r="O2454">
            <v>1864.37</v>
          </cell>
        </row>
        <row r="2455">
          <cell r="A2455" t="str">
            <v>מקפת</v>
          </cell>
          <cell r="B2455" t="str">
            <v>יוני 2015</v>
          </cell>
          <cell r="D2455" t="str">
            <v xml:space="preserve">עמלות קניה ומכירה </v>
          </cell>
          <cell r="O2455">
            <v>27964.37</v>
          </cell>
        </row>
        <row r="2456">
          <cell r="A2456" t="str">
            <v>מקפת</v>
          </cell>
          <cell r="B2456" t="str">
            <v>יוני 2015</v>
          </cell>
          <cell r="D2456" t="str">
            <v xml:space="preserve">עמלות קניה ומכירה </v>
          </cell>
          <cell r="O2456">
            <v>62475.91</v>
          </cell>
        </row>
        <row r="2457">
          <cell r="A2457" t="str">
            <v>מקפת</v>
          </cell>
          <cell r="B2457" t="str">
            <v>יוני 2015</v>
          </cell>
          <cell r="D2457" t="str">
            <v xml:space="preserve">עמלות קניה ומכירה </v>
          </cell>
          <cell r="O2457">
            <v>15431.18</v>
          </cell>
        </row>
        <row r="2458">
          <cell r="A2458" t="str">
            <v>מקפת</v>
          </cell>
          <cell r="B2458" t="str">
            <v>יוני 2015</v>
          </cell>
          <cell r="D2458" t="str">
            <v xml:space="preserve">עמלות קניה ומכירה </v>
          </cell>
          <cell r="O2458">
            <v>17458.73</v>
          </cell>
        </row>
        <row r="2459">
          <cell r="A2459" t="str">
            <v>מקפת</v>
          </cell>
          <cell r="B2459" t="str">
            <v>יוני 2015</v>
          </cell>
          <cell r="D2459" t="str">
            <v xml:space="preserve">עמלות קניה ומכירה </v>
          </cell>
          <cell r="O2459">
            <v>1356.6</v>
          </cell>
        </row>
        <row r="2460">
          <cell r="A2460" t="str">
            <v>מקפת</v>
          </cell>
          <cell r="B2460" t="str">
            <v>יוני 2015</v>
          </cell>
          <cell r="D2460" t="str">
            <v xml:space="preserve">עמלות קניה ומכירה </v>
          </cell>
          <cell r="O2460">
            <v>50643.37</v>
          </cell>
        </row>
        <row r="2461">
          <cell r="A2461" t="str">
            <v>מקפת</v>
          </cell>
          <cell r="B2461" t="str">
            <v>יוני 2015</v>
          </cell>
          <cell r="D2461" t="str">
            <v xml:space="preserve">עמלות קניה ומכירה </v>
          </cell>
          <cell r="O2461">
            <v>363407.82</v>
          </cell>
        </row>
        <row r="2462">
          <cell r="A2462" t="str">
            <v>מקפת</v>
          </cell>
          <cell r="B2462" t="str">
            <v>יוני 2015</v>
          </cell>
          <cell r="D2462" t="str">
            <v xml:space="preserve">עמלות קניה ומכירה </v>
          </cell>
          <cell r="O2462">
            <v>1123340.47</v>
          </cell>
        </row>
        <row r="2463">
          <cell r="A2463" t="str">
            <v>מקפת</v>
          </cell>
          <cell r="B2463" t="str">
            <v>יוני 2015</v>
          </cell>
          <cell r="D2463" t="str">
            <v xml:space="preserve">עמלות קניה ומכירה </v>
          </cell>
          <cell r="O2463">
            <v>9087.76</v>
          </cell>
        </row>
        <row r="2464">
          <cell r="A2464" t="str">
            <v>מקפת</v>
          </cell>
          <cell r="B2464" t="str">
            <v>יוני 2015</v>
          </cell>
          <cell r="D2464" t="str">
            <v xml:space="preserve">עמלות קניה ומכירה </v>
          </cell>
          <cell r="O2464">
            <v>35394</v>
          </cell>
        </row>
        <row r="2465">
          <cell r="A2465" t="str">
            <v>מקפת</v>
          </cell>
          <cell r="B2465" t="str">
            <v>יוני 2015</v>
          </cell>
          <cell r="D2465" t="str">
            <v xml:space="preserve">עמלות קניה ומכירה </v>
          </cell>
          <cell r="O2465">
            <v>11596.13</v>
          </cell>
        </row>
        <row r="2466">
          <cell r="A2466" t="str">
            <v>מקפת</v>
          </cell>
          <cell r="B2466" t="str">
            <v>יוני 2015</v>
          </cell>
          <cell r="D2466" t="str">
            <v xml:space="preserve">עמלות קניה ומכירה </v>
          </cell>
          <cell r="O2466">
            <v>3624.86</v>
          </cell>
        </row>
        <row r="2467">
          <cell r="A2467" t="str">
            <v>מקפת</v>
          </cell>
          <cell r="B2467" t="str">
            <v>יוני 2015</v>
          </cell>
          <cell r="D2467" t="str">
            <v xml:space="preserve">עמלות קניה ומכירה </v>
          </cell>
          <cell r="O2467">
            <v>58.17</v>
          </cell>
        </row>
        <row r="2468">
          <cell r="A2468" t="str">
            <v>מקפת</v>
          </cell>
          <cell r="B2468" t="str">
            <v>יוני 2015</v>
          </cell>
          <cell r="D2468" t="str">
            <v xml:space="preserve">עמלות קניה ומכירה </v>
          </cell>
          <cell r="O2468">
            <v>9.58</v>
          </cell>
        </row>
        <row r="2469">
          <cell r="A2469" t="str">
            <v>מקפת</v>
          </cell>
          <cell r="B2469" t="str">
            <v>יוני 2015</v>
          </cell>
          <cell r="D2469" t="str">
            <v xml:space="preserve">הוצאות נלוות </v>
          </cell>
          <cell r="O2469">
            <v>498684.89</v>
          </cell>
        </row>
        <row r="2470">
          <cell r="A2470" t="str">
            <v>מקפת</v>
          </cell>
          <cell r="B2470" t="str">
            <v>יוני 2015</v>
          </cell>
          <cell r="D2470" t="str">
            <v xml:space="preserve">עמלות קניה ומכירה </v>
          </cell>
          <cell r="O2470">
            <v>324715.69</v>
          </cell>
        </row>
        <row r="2471">
          <cell r="A2471" t="str">
            <v>מקפת</v>
          </cell>
          <cell r="B2471" t="str">
            <v>יוני 2015</v>
          </cell>
          <cell r="D2471" t="str">
            <v xml:space="preserve">עמלות קניה ומכירה </v>
          </cell>
          <cell r="O2471">
            <v>14065.9</v>
          </cell>
        </row>
        <row r="2472">
          <cell r="A2472" t="str">
            <v>מקפת</v>
          </cell>
          <cell r="B2472" t="str">
            <v>יוני 2015</v>
          </cell>
          <cell r="D2472" t="str">
            <v>דמי ניהול המילטון ליין</v>
          </cell>
          <cell r="O2472">
            <v>2381460.94</v>
          </cell>
        </row>
        <row r="2473">
          <cell r="A2473" t="str">
            <v>מקפת</v>
          </cell>
          <cell r="B2473" t="str">
            <v>יוני 2015</v>
          </cell>
          <cell r="D2473" t="str">
            <v xml:space="preserve">עמלות קניה ומכירה </v>
          </cell>
          <cell r="O2473">
            <v>4.53</v>
          </cell>
        </row>
        <row r="2474">
          <cell r="A2474" t="str">
            <v>מקפת</v>
          </cell>
          <cell r="B2474" t="str">
            <v>יוני 2015</v>
          </cell>
          <cell r="D2474" t="str">
            <v xml:space="preserve">הוצאות נלוות </v>
          </cell>
          <cell r="O2474">
            <v>-7979</v>
          </cell>
        </row>
        <row r="2475">
          <cell r="A2475" t="str">
            <v>מקפת</v>
          </cell>
          <cell r="B2475" t="str">
            <v>יוני 2015</v>
          </cell>
          <cell r="D2475" t="str">
            <v xml:space="preserve">הוצאות נלוות </v>
          </cell>
          <cell r="O2475">
            <v>1442.72</v>
          </cell>
        </row>
        <row r="2476">
          <cell r="A2476" t="str">
            <v>מקפת</v>
          </cell>
          <cell r="B2476" t="str">
            <v>יוני 2015</v>
          </cell>
          <cell r="D2476" t="str">
            <v xml:space="preserve">הוצאות נלוות </v>
          </cell>
          <cell r="O2476">
            <v>3540</v>
          </cell>
        </row>
        <row r="2477">
          <cell r="A2477" t="str">
            <v>מקפת</v>
          </cell>
          <cell r="B2477" t="str">
            <v>יוני 2015</v>
          </cell>
          <cell r="D2477" t="str">
            <v xml:space="preserve">הוצאות נלוות </v>
          </cell>
          <cell r="O2477">
            <v>7916.85</v>
          </cell>
        </row>
        <row r="2478">
          <cell r="A2478" t="str">
            <v>מקפת</v>
          </cell>
          <cell r="B2478" t="str">
            <v>יוני 2015</v>
          </cell>
          <cell r="D2478" t="str">
            <v xml:space="preserve">הוצאות נלוות </v>
          </cell>
          <cell r="O2478">
            <v>-1716.8</v>
          </cell>
        </row>
        <row r="2479">
          <cell r="A2479" t="str">
            <v>מקפת</v>
          </cell>
          <cell r="B2479" t="str">
            <v>יוני 2015</v>
          </cell>
          <cell r="D2479" t="str">
            <v xml:space="preserve">הוצאות נלוות </v>
          </cell>
          <cell r="O2479">
            <v>11328</v>
          </cell>
        </row>
        <row r="2480">
          <cell r="A2480" t="str">
            <v>מקפת</v>
          </cell>
          <cell r="B2480" t="str">
            <v>יוני 2015</v>
          </cell>
          <cell r="D2480" t="str">
            <v xml:space="preserve">הוצאות נלוות </v>
          </cell>
          <cell r="O2480">
            <v>7418.65</v>
          </cell>
        </row>
        <row r="2481">
          <cell r="A2481" t="str">
            <v>מקפת</v>
          </cell>
          <cell r="B2481" t="str">
            <v>יוני 2015</v>
          </cell>
          <cell r="D2481" t="str">
            <v xml:space="preserve">הוצאות נלוות </v>
          </cell>
          <cell r="O2481">
            <v>2583.59</v>
          </cell>
        </row>
        <row r="2482">
          <cell r="A2482" t="str">
            <v>מקפת</v>
          </cell>
          <cell r="B2482" t="str">
            <v>יוני 2015</v>
          </cell>
          <cell r="D2482" t="str">
            <v xml:space="preserve">הוצאות נלוות </v>
          </cell>
          <cell r="O2482">
            <v>29980.16</v>
          </cell>
        </row>
        <row r="2483">
          <cell r="A2483" t="str">
            <v>מקפת</v>
          </cell>
          <cell r="B2483" t="str">
            <v>יוני 2015</v>
          </cell>
          <cell r="D2483" t="str">
            <v xml:space="preserve">דמי משמורת </v>
          </cell>
          <cell r="O2483">
            <v>321501.46000000002</v>
          </cell>
        </row>
        <row r="2484">
          <cell r="A2484" t="str">
            <v>מקפת</v>
          </cell>
          <cell r="B2484" t="str">
            <v>יוני 2015</v>
          </cell>
          <cell r="D2484" t="str">
            <v xml:space="preserve">דמי משמורת </v>
          </cell>
          <cell r="O2484">
            <v>4513.7700000000004</v>
          </cell>
        </row>
        <row r="2485">
          <cell r="A2485" t="str">
            <v>בנין</v>
          </cell>
          <cell r="B2485" t="str">
            <v>יוני 2015</v>
          </cell>
          <cell r="D2485" t="str">
            <v xml:space="preserve">הוצאות נדלן </v>
          </cell>
          <cell r="O2485">
            <v>150370.67000000001</v>
          </cell>
        </row>
        <row r="2486">
          <cell r="A2486" t="str">
            <v>בנין</v>
          </cell>
          <cell r="B2486" t="str">
            <v>יוני 2015</v>
          </cell>
          <cell r="D2486" t="str">
            <v xml:space="preserve">עמלות קניה ומכירה </v>
          </cell>
          <cell r="O2486">
            <v>1076.6600000000001</v>
          </cell>
        </row>
        <row r="2487">
          <cell r="A2487" t="str">
            <v>בנין</v>
          </cell>
          <cell r="B2487" t="str">
            <v>יוני 2015</v>
          </cell>
          <cell r="D2487" t="str">
            <v xml:space="preserve">עמלות קניה ומכירה </v>
          </cell>
          <cell r="O2487">
            <v>208.55</v>
          </cell>
        </row>
        <row r="2488">
          <cell r="A2488" t="str">
            <v>בנין</v>
          </cell>
          <cell r="B2488" t="str">
            <v>יוני 2015</v>
          </cell>
          <cell r="D2488" t="str">
            <v xml:space="preserve">עמלות קניה ומכירה </v>
          </cell>
          <cell r="O2488">
            <v>487.1</v>
          </cell>
        </row>
        <row r="2489">
          <cell r="A2489" t="str">
            <v>בנין</v>
          </cell>
          <cell r="B2489" t="str">
            <v>יוני 2015</v>
          </cell>
          <cell r="D2489" t="str">
            <v xml:space="preserve">עמלות קניה ומכירה </v>
          </cell>
          <cell r="O2489">
            <v>4354.0200000000004</v>
          </cell>
        </row>
        <row r="2490">
          <cell r="A2490" t="str">
            <v>בנין</v>
          </cell>
          <cell r="B2490" t="str">
            <v>יוני 2015</v>
          </cell>
          <cell r="D2490" t="str">
            <v xml:space="preserve">עמלות קניה ומכירה </v>
          </cell>
          <cell r="O2490">
            <v>42318.9</v>
          </cell>
        </row>
        <row r="2491">
          <cell r="A2491" t="str">
            <v>בנין</v>
          </cell>
          <cell r="B2491" t="str">
            <v>יוני 2015</v>
          </cell>
          <cell r="D2491" t="str">
            <v xml:space="preserve">הוצאות נלוות </v>
          </cell>
          <cell r="O2491">
            <v>100</v>
          </cell>
        </row>
        <row r="2492">
          <cell r="A2492" t="str">
            <v>בנין</v>
          </cell>
          <cell r="B2492" t="str">
            <v>יוני 2015</v>
          </cell>
          <cell r="D2492" t="str">
            <v xml:space="preserve">דמי משמורת </v>
          </cell>
          <cell r="O2492">
            <v>35833.93</v>
          </cell>
        </row>
        <row r="2493">
          <cell r="A2493" t="str">
            <v>חקלאים</v>
          </cell>
          <cell r="B2493" t="str">
            <v>יוני 2015</v>
          </cell>
          <cell r="D2493" t="str">
            <v xml:space="preserve">עמלות קניה ומכירה </v>
          </cell>
          <cell r="O2493">
            <v>52.7</v>
          </cell>
        </row>
        <row r="2494">
          <cell r="A2494" t="str">
            <v>חקלאים</v>
          </cell>
          <cell r="B2494" t="str">
            <v>יוני 2015</v>
          </cell>
          <cell r="D2494" t="str">
            <v xml:space="preserve">עמלות קניה ומכירה </v>
          </cell>
          <cell r="O2494">
            <v>158.99</v>
          </cell>
        </row>
        <row r="2495">
          <cell r="A2495" t="str">
            <v>חקלאים</v>
          </cell>
          <cell r="B2495" t="str">
            <v>יוני 2015</v>
          </cell>
          <cell r="D2495" t="str">
            <v xml:space="preserve">עמלות קניה ומכירה </v>
          </cell>
          <cell r="O2495">
            <v>361.35</v>
          </cell>
        </row>
        <row r="2496">
          <cell r="A2496" t="str">
            <v>חקלאים</v>
          </cell>
          <cell r="B2496" t="str">
            <v>יוני 2015</v>
          </cell>
          <cell r="D2496" t="str">
            <v xml:space="preserve">עמלות קניה ומכירה </v>
          </cell>
          <cell r="O2496">
            <v>1866.04</v>
          </cell>
        </row>
        <row r="2497">
          <cell r="A2497" t="str">
            <v>חקלאים</v>
          </cell>
          <cell r="B2497" t="str">
            <v>יוני 2015</v>
          </cell>
          <cell r="D2497" t="str">
            <v xml:space="preserve">עמלות קניה ומכירה </v>
          </cell>
          <cell r="O2497">
            <v>17864.59</v>
          </cell>
        </row>
        <row r="2498">
          <cell r="A2498" t="str">
            <v>חקלאים</v>
          </cell>
          <cell r="B2498" t="str">
            <v>יוני 2015</v>
          </cell>
          <cell r="D2498" t="str">
            <v xml:space="preserve">הוצאות נלוות </v>
          </cell>
          <cell r="O2498">
            <v>24</v>
          </cell>
        </row>
        <row r="2499">
          <cell r="A2499" t="str">
            <v>חקלאים</v>
          </cell>
          <cell r="B2499" t="str">
            <v>יוני 2015</v>
          </cell>
          <cell r="D2499" t="str">
            <v xml:space="preserve">דמי משמורת </v>
          </cell>
          <cell r="O2499">
            <v>16653.509999999998</v>
          </cell>
        </row>
        <row r="2500">
          <cell r="A2500" t="str">
            <v>אגד</v>
          </cell>
          <cell r="B2500" t="str">
            <v>יוני 2015</v>
          </cell>
          <cell r="D2500" t="str">
            <v xml:space="preserve">הוצאות נדלן </v>
          </cell>
          <cell r="O2500">
            <v>29644.05</v>
          </cell>
        </row>
        <row r="2501">
          <cell r="A2501" t="str">
            <v>אגד</v>
          </cell>
          <cell r="B2501" t="str">
            <v>יוני 2015</v>
          </cell>
          <cell r="D2501" t="str">
            <v xml:space="preserve">הוצאות נדלן </v>
          </cell>
          <cell r="O2501">
            <v>11196</v>
          </cell>
        </row>
        <row r="2502">
          <cell r="A2502" t="str">
            <v>אגד</v>
          </cell>
          <cell r="B2502" t="str">
            <v>יוני 2015</v>
          </cell>
          <cell r="D2502" t="str">
            <v xml:space="preserve">עמלות קניה ומכירה </v>
          </cell>
          <cell r="O2502">
            <v>5650.66</v>
          </cell>
        </row>
        <row r="2503">
          <cell r="A2503" t="str">
            <v>אגד</v>
          </cell>
          <cell r="B2503" t="str">
            <v>יוני 2015</v>
          </cell>
          <cell r="D2503" t="str">
            <v xml:space="preserve">עמלות קניה ומכירה </v>
          </cell>
          <cell r="O2503">
            <v>3.04</v>
          </cell>
        </row>
        <row r="2504">
          <cell r="A2504" t="str">
            <v>אגד</v>
          </cell>
          <cell r="B2504" t="str">
            <v>יוני 2015</v>
          </cell>
          <cell r="D2504" t="str">
            <v xml:space="preserve">עמלות קניה ומכירה </v>
          </cell>
          <cell r="O2504">
            <v>0.54</v>
          </cell>
        </row>
        <row r="2505">
          <cell r="A2505" t="str">
            <v>אגד</v>
          </cell>
          <cell r="B2505" t="str">
            <v>יוני 2015</v>
          </cell>
          <cell r="D2505" t="str">
            <v xml:space="preserve">עמלות קניה ומכירה </v>
          </cell>
          <cell r="O2505">
            <v>739.5</v>
          </cell>
        </row>
        <row r="2506">
          <cell r="A2506" t="str">
            <v>אגד</v>
          </cell>
          <cell r="B2506" t="str">
            <v>יוני 2015</v>
          </cell>
          <cell r="D2506" t="str">
            <v xml:space="preserve">עמלות קניה ומכירה </v>
          </cell>
          <cell r="O2506">
            <v>4425.28</v>
          </cell>
        </row>
        <row r="2507">
          <cell r="A2507" t="str">
            <v>אגד</v>
          </cell>
          <cell r="B2507" t="str">
            <v>יוני 2015</v>
          </cell>
          <cell r="D2507" t="str">
            <v xml:space="preserve">עמלות קניה ומכירה </v>
          </cell>
          <cell r="O2507">
            <v>4429</v>
          </cell>
        </row>
        <row r="2508">
          <cell r="A2508" t="str">
            <v>אגד</v>
          </cell>
          <cell r="B2508" t="str">
            <v>יוני 2015</v>
          </cell>
          <cell r="D2508" t="str">
            <v xml:space="preserve">הוצאות נלוות </v>
          </cell>
          <cell r="O2508">
            <v>550</v>
          </cell>
        </row>
        <row r="2509">
          <cell r="A2509" t="str">
            <v>אגד</v>
          </cell>
          <cell r="B2509" t="str">
            <v>יוני 2015</v>
          </cell>
          <cell r="D2509" t="str">
            <v xml:space="preserve">דמי משמורת </v>
          </cell>
          <cell r="O2509">
            <v>23008.37</v>
          </cell>
        </row>
        <row r="2510">
          <cell r="A2510" t="str">
            <v>הדסה</v>
          </cell>
          <cell r="B2510" t="str">
            <v>יוני 2015</v>
          </cell>
          <cell r="D2510" t="str">
            <v xml:space="preserve">עמלות קניה ומכירה </v>
          </cell>
          <cell r="O2510">
            <v>68.84</v>
          </cell>
        </row>
        <row r="2511">
          <cell r="A2511" t="str">
            <v>הדסה</v>
          </cell>
          <cell r="B2511" t="str">
            <v>יוני 2015</v>
          </cell>
          <cell r="D2511" t="str">
            <v xml:space="preserve">עמלות קניה ומכירה </v>
          </cell>
          <cell r="O2511">
            <v>1545.7</v>
          </cell>
        </row>
        <row r="2512">
          <cell r="A2512" t="str">
            <v>הדסה</v>
          </cell>
          <cell r="B2512" t="str">
            <v>יוני 2015</v>
          </cell>
          <cell r="D2512" t="str">
            <v xml:space="preserve">עמלות קניה ומכירה </v>
          </cell>
          <cell r="O2512">
            <v>3288.4</v>
          </cell>
        </row>
        <row r="2513">
          <cell r="A2513" t="str">
            <v>הדסה</v>
          </cell>
          <cell r="B2513" t="str">
            <v>יוני 2015</v>
          </cell>
          <cell r="D2513" t="str">
            <v xml:space="preserve">עמלות קניה ומכירה </v>
          </cell>
          <cell r="O2513">
            <v>1368.52</v>
          </cell>
        </row>
        <row r="2514">
          <cell r="A2514" t="str">
            <v>הדסה</v>
          </cell>
          <cell r="B2514" t="str">
            <v>יוני 2015</v>
          </cell>
          <cell r="D2514" t="str">
            <v xml:space="preserve">עמלות קניה ומכירה </v>
          </cell>
          <cell r="O2514">
            <v>62.84</v>
          </cell>
        </row>
        <row r="2515">
          <cell r="A2515" t="str">
            <v>הדסה</v>
          </cell>
          <cell r="B2515" t="str">
            <v>יוני 2015</v>
          </cell>
          <cell r="D2515" t="str">
            <v xml:space="preserve">עמלות קניה ומכירה </v>
          </cell>
          <cell r="O2515">
            <v>2182.15</v>
          </cell>
        </row>
        <row r="2516">
          <cell r="A2516" t="str">
            <v>הדסה</v>
          </cell>
          <cell r="B2516" t="str">
            <v>יוני 2015</v>
          </cell>
          <cell r="D2516" t="str">
            <v xml:space="preserve">עמלות קניה ומכירה </v>
          </cell>
          <cell r="O2516">
            <v>4279.74</v>
          </cell>
        </row>
        <row r="2517">
          <cell r="A2517" t="str">
            <v>הדסה</v>
          </cell>
          <cell r="B2517" t="str">
            <v>יוני 2015</v>
          </cell>
          <cell r="D2517" t="str">
            <v xml:space="preserve">עמלות קניה ומכירה </v>
          </cell>
          <cell r="O2517">
            <v>1212.42</v>
          </cell>
        </row>
        <row r="2518">
          <cell r="A2518" t="str">
            <v>הדסה</v>
          </cell>
          <cell r="B2518" t="str">
            <v>יוני 2015</v>
          </cell>
          <cell r="D2518" t="str">
            <v xml:space="preserve">עמלות קניה ומכירה </v>
          </cell>
          <cell r="O2518">
            <v>1407.46</v>
          </cell>
        </row>
        <row r="2519">
          <cell r="A2519" t="str">
            <v>הדסה</v>
          </cell>
          <cell r="B2519" t="str">
            <v>יוני 2015</v>
          </cell>
          <cell r="D2519" t="str">
            <v xml:space="preserve">עמלות קניה ומכירה </v>
          </cell>
          <cell r="O2519">
            <v>106.4</v>
          </cell>
        </row>
        <row r="2520">
          <cell r="A2520" t="str">
            <v>הדסה</v>
          </cell>
          <cell r="B2520" t="str">
            <v>יוני 2015</v>
          </cell>
          <cell r="D2520" t="str">
            <v xml:space="preserve">עמלות קניה ומכירה </v>
          </cell>
          <cell r="O2520">
            <v>5145.93</v>
          </cell>
        </row>
        <row r="2521">
          <cell r="A2521" t="str">
            <v>הדסה</v>
          </cell>
          <cell r="B2521" t="str">
            <v>יוני 2015</v>
          </cell>
          <cell r="D2521" t="str">
            <v xml:space="preserve">עמלות קניה ומכירה </v>
          </cell>
          <cell r="O2521">
            <v>27174.59</v>
          </cell>
        </row>
        <row r="2522">
          <cell r="A2522" t="str">
            <v>הדסה</v>
          </cell>
          <cell r="B2522" t="str">
            <v>יוני 2015</v>
          </cell>
          <cell r="D2522" t="str">
            <v xml:space="preserve">עמלות קניה ומכירה </v>
          </cell>
          <cell r="O2522">
            <v>75678.149999999994</v>
          </cell>
        </row>
        <row r="2523">
          <cell r="A2523" t="str">
            <v>הדסה</v>
          </cell>
          <cell r="B2523" t="str">
            <v>יוני 2015</v>
          </cell>
          <cell r="D2523" t="str">
            <v xml:space="preserve">עמלות קניה ומכירה </v>
          </cell>
          <cell r="O2523">
            <v>2368</v>
          </cell>
        </row>
        <row r="2524">
          <cell r="A2524" t="str">
            <v>הדסה</v>
          </cell>
          <cell r="B2524" t="str">
            <v>יוני 2015</v>
          </cell>
          <cell r="D2524" t="str">
            <v xml:space="preserve">עמלות קניה ומכירה </v>
          </cell>
          <cell r="O2524">
            <v>818.64</v>
          </cell>
        </row>
        <row r="2525">
          <cell r="A2525" t="str">
            <v>הדסה</v>
          </cell>
          <cell r="B2525" t="str">
            <v>יוני 2015</v>
          </cell>
          <cell r="D2525" t="str">
            <v xml:space="preserve">עמלות קניה ומכירה </v>
          </cell>
          <cell r="O2525">
            <v>849.53</v>
          </cell>
        </row>
        <row r="2526">
          <cell r="A2526" t="str">
            <v>הדסה</v>
          </cell>
          <cell r="B2526" t="str">
            <v>יוני 2015</v>
          </cell>
          <cell r="D2526" t="str">
            <v xml:space="preserve">הוצאות נלוות </v>
          </cell>
          <cell r="O2526">
            <v>102.03</v>
          </cell>
        </row>
        <row r="2527">
          <cell r="A2527" t="str">
            <v>הדסה</v>
          </cell>
          <cell r="B2527" t="str">
            <v>יוני 2015</v>
          </cell>
          <cell r="D2527" t="str">
            <v xml:space="preserve">הוצאות נלוות </v>
          </cell>
          <cell r="O2527">
            <v>192.64</v>
          </cell>
        </row>
        <row r="2528">
          <cell r="A2528" t="str">
            <v>הדסה</v>
          </cell>
          <cell r="B2528" t="str">
            <v>יוני 2015</v>
          </cell>
          <cell r="D2528" t="str">
            <v xml:space="preserve">הוצאות נלוות </v>
          </cell>
          <cell r="O2528">
            <v>2049.04</v>
          </cell>
        </row>
        <row r="2529">
          <cell r="A2529" t="str">
            <v>הדסה</v>
          </cell>
          <cell r="B2529" t="str">
            <v>יוני 2015</v>
          </cell>
          <cell r="D2529" t="str">
            <v xml:space="preserve">דמי משמורת </v>
          </cell>
          <cell r="O2529">
            <v>29495.55</v>
          </cell>
        </row>
        <row r="2530">
          <cell r="A2530" t="str">
            <v>קרן פרמיה</v>
          </cell>
          <cell r="B2530" t="str">
            <v>יוני 2015</v>
          </cell>
          <cell r="D2530" t="str">
            <v xml:space="preserve">עמלות קניה ומכירה </v>
          </cell>
          <cell r="O2530">
            <v>-0.28999999999999998</v>
          </cell>
        </row>
        <row r="2531">
          <cell r="A2531" t="str">
            <v>קרן פרמיה</v>
          </cell>
          <cell r="B2531" t="str">
            <v>יוני 2015</v>
          </cell>
          <cell r="D2531" t="str">
            <v xml:space="preserve">עמלות קניה ומכירה </v>
          </cell>
          <cell r="O2531">
            <v>257.57</v>
          </cell>
        </row>
        <row r="2532">
          <cell r="A2532" t="str">
            <v>קרן פרמיה</v>
          </cell>
          <cell r="B2532" t="str">
            <v>יוני 2015</v>
          </cell>
          <cell r="D2532" t="str">
            <v xml:space="preserve">עמלות קניה ומכירה </v>
          </cell>
          <cell r="O2532">
            <v>1185.95</v>
          </cell>
        </row>
        <row r="2533">
          <cell r="A2533" t="str">
            <v>קרן פרמיה</v>
          </cell>
          <cell r="B2533" t="str">
            <v>יוני 2015</v>
          </cell>
          <cell r="D2533" t="str">
            <v xml:space="preserve">עמלות קניה ומכירה </v>
          </cell>
          <cell r="O2533">
            <v>329.02</v>
          </cell>
        </row>
        <row r="2534">
          <cell r="A2534" t="str">
            <v>קרן פרמיה</v>
          </cell>
          <cell r="B2534" t="str">
            <v>יוני 2015</v>
          </cell>
          <cell r="D2534" t="str">
            <v xml:space="preserve">עמלות קניה ומכירה </v>
          </cell>
          <cell r="O2534">
            <v>92.9</v>
          </cell>
        </row>
        <row r="2535">
          <cell r="A2535" t="str">
            <v>קרן פרמיה</v>
          </cell>
          <cell r="B2535" t="str">
            <v>יוני 2015</v>
          </cell>
          <cell r="D2535" t="str">
            <v xml:space="preserve">עמלות קניה ומכירה </v>
          </cell>
          <cell r="O2535">
            <v>470.93</v>
          </cell>
        </row>
        <row r="2536">
          <cell r="A2536" t="str">
            <v>קרן פרמיה</v>
          </cell>
          <cell r="B2536" t="str">
            <v>יוני 2015</v>
          </cell>
          <cell r="D2536" t="str">
            <v xml:space="preserve">עמלות קניה ומכירה </v>
          </cell>
          <cell r="O2536">
            <v>1351.49</v>
          </cell>
        </row>
        <row r="2537">
          <cell r="A2537" t="str">
            <v>קרן פרמיה</v>
          </cell>
          <cell r="B2537" t="str">
            <v>יוני 2015</v>
          </cell>
          <cell r="D2537" t="str">
            <v xml:space="preserve">עמלות קניה ומכירה </v>
          </cell>
          <cell r="O2537">
            <v>722.03</v>
          </cell>
        </row>
        <row r="2538">
          <cell r="A2538" t="str">
            <v>קרן פרמיה</v>
          </cell>
          <cell r="B2538" t="str">
            <v>יוני 2015</v>
          </cell>
          <cell r="D2538" t="str">
            <v xml:space="preserve">עמלות קניה ומכירה </v>
          </cell>
          <cell r="O2538">
            <v>249.86</v>
          </cell>
        </row>
        <row r="2539">
          <cell r="A2539" t="str">
            <v>קרן פרמיה</v>
          </cell>
          <cell r="B2539" t="str">
            <v>יוני 2015</v>
          </cell>
          <cell r="D2539" t="str">
            <v xml:space="preserve">עמלות קניה ומכירה </v>
          </cell>
          <cell r="O2539">
            <v>281.37</v>
          </cell>
        </row>
        <row r="2540">
          <cell r="A2540" t="str">
            <v>קרן פרמיה</v>
          </cell>
          <cell r="B2540" t="str">
            <v>יוני 2015</v>
          </cell>
          <cell r="D2540" t="str">
            <v xml:space="preserve">עמלות קניה ומכירה </v>
          </cell>
          <cell r="O2540">
            <v>21.6</v>
          </cell>
        </row>
        <row r="2541">
          <cell r="A2541" t="str">
            <v>קרן פרמיה</v>
          </cell>
          <cell r="B2541" t="str">
            <v>יוני 2015</v>
          </cell>
          <cell r="D2541" t="str">
            <v xml:space="preserve">עמלות קניה ומכירה </v>
          </cell>
          <cell r="O2541">
            <v>811.41</v>
          </cell>
        </row>
        <row r="2542">
          <cell r="A2542" t="str">
            <v>קרן פרמיה</v>
          </cell>
          <cell r="B2542" t="str">
            <v>יוני 2015</v>
          </cell>
          <cell r="D2542" t="str">
            <v xml:space="preserve">עמלות קניה ומכירה </v>
          </cell>
          <cell r="O2542">
            <v>3103.08</v>
          </cell>
        </row>
        <row r="2543">
          <cell r="A2543" t="str">
            <v>קרן פרמיה</v>
          </cell>
          <cell r="B2543" t="str">
            <v>יוני 2015</v>
          </cell>
          <cell r="D2543" t="str">
            <v xml:space="preserve">עמלות קניה ומכירה </v>
          </cell>
          <cell r="O2543">
            <v>11446.58</v>
          </cell>
        </row>
        <row r="2544">
          <cell r="A2544" t="str">
            <v>קרן פרמיה</v>
          </cell>
          <cell r="B2544" t="str">
            <v>יוני 2015</v>
          </cell>
          <cell r="D2544" t="str">
            <v xml:space="preserve">עמלות קניה ומכירה </v>
          </cell>
          <cell r="O2544">
            <v>412</v>
          </cell>
        </row>
        <row r="2545">
          <cell r="A2545" t="str">
            <v>קרן פרמיה</v>
          </cell>
          <cell r="B2545" t="str">
            <v>יוני 2015</v>
          </cell>
          <cell r="D2545" t="str">
            <v xml:space="preserve">עמלות קניה ומכירה </v>
          </cell>
          <cell r="O2545">
            <v>127.17</v>
          </cell>
        </row>
        <row r="2546">
          <cell r="A2546" t="str">
            <v>קרן פרמיה</v>
          </cell>
          <cell r="B2546" t="str">
            <v>יוני 2015</v>
          </cell>
          <cell r="D2546" t="str">
            <v xml:space="preserve">עמלות קניה ומכירה </v>
          </cell>
          <cell r="O2546">
            <v>238.51</v>
          </cell>
        </row>
        <row r="2547">
          <cell r="A2547" t="str">
            <v>קרן פרמיה</v>
          </cell>
          <cell r="B2547" t="str">
            <v>יוני 2015</v>
          </cell>
          <cell r="D2547" t="str">
            <v xml:space="preserve">הוצאות נלוות </v>
          </cell>
          <cell r="O2547">
            <v>15.82</v>
          </cell>
        </row>
        <row r="2548">
          <cell r="A2548" t="str">
            <v>קרן פרמיה</v>
          </cell>
          <cell r="B2548" t="str">
            <v>יוני 2015</v>
          </cell>
          <cell r="D2548" t="str">
            <v xml:space="preserve">דמי משמורת </v>
          </cell>
          <cell r="O2548">
            <v>11169.41</v>
          </cell>
        </row>
        <row r="2549">
          <cell r="A2549" t="str">
            <v>קרן פרמיה</v>
          </cell>
          <cell r="B2549" t="str">
            <v>יוני 2015</v>
          </cell>
          <cell r="D2549" t="str">
            <v xml:space="preserve">דמי משמורת </v>
          </cell>
          <cell r="O2549">
            <v>8.14</v>
          </cell>
        </row>
        <row r="2550">
          <cell r="A2550">
            <v>0</v>
          </cell>
          <cell r="B2550">
            <v>0</v>
          </cell>
          <cell r="D2550">
            <v>0</v>
          </cell>
          <cell r="O2550">
            <v>0</v>
          </cell>
        </row>
        <row r="2551">
          <cell r="A2551" t="str">
            <v>מבטחים</v>
          </cell>
          <cell r="B2551" t="str">
            <v>ספטמבר 2015</v>
          </cell>
          <cell r="D2551" t="str">
            <v xml:space="preserve">הוצאות נדלן </v>
          </cell>
          <cell r="O2551">
            <v>178563</v>
          </cell>
        </row>
        <row r="2552">
          <cell r="A2552" t="str">
            <v>מבטחים</v>
          </cell>
          <cell r="B2552" t="str">
            <v>ספטמבר 2015</v>
          </cell>
          <cell r="D2552" t="str">
            <v xml:space="preserve">הוצאות נדלן </v>
          </cell>
          <cell r="O2552">
            <v>135621</v>
          </cell>
        </row>
        <row r="2553">
          <cell r="A2553" t="str">
            <v>מקפת</v>
          </cell>
          <cell r="B2553" t="str">
            <v>ספטמבר 2015</v>
          </cell>
          <cell r="D2553" t="str">
            <v xml:space="preserve">הוצאות נדלן </v>
          </cell>
          <cell r="O2553">
            <v>59520</v>
          </cell>
        </row>
        <row r="2554">
          <cell r="A2554" t="str">
            <v>מקפת</v>
          </cell>
          <cell r="B2554" t="str">
            <v>ספטמבר 2015</v>
          </cell>
          <cell r="D2554" t="str">
            <v xml:space="preserve">הוצאות נדלן </v>
          </cell>
          <cell r="O2554">
            <v>45207</v>
          </cell>
        </row>
        <row r="2555">
          <cell r="A2555" t="str">
            <v>מבטחים</v>
          </cell>
          <cell r="B2555" t="str">
            <v>ספטמבר 2015</v>
          </cell>
          <cell r="D2555" t="str">
            <v xml:space="preserve">הוצאות נדלן </v>
          </cell>
          <cell r="O2555">
            <v>-640.16999999999996</v>
          </cell>
        </row>
        <row r="2556">
          <cell r="A2556" t="str">
            <v>מבטחים</v>
          </cell>
          <cell r="B2556" t="str">
            <v>ספטמבר 2015</v>
          </cell>
          <cell r="D2556" t="str">
            <v xml:space="preserve">הוצאות נדלן </v>
          </cell>
          <cell r="O2556">
            <v>340971</v>
          </cell>
        </row>
        <row r="2557">
          <cell r="A2557" t="str">
            <v>מבטחים</v>
          </cell>
          <cell r="B2557" t="str">
            <v>ספטמבר 2015</v>
          </cell>
          <cell r="D2557" t="str">
            <v xml:space="preserve">הוצאות נדלן </v>
          </cell>
          <cell r="O2557">
            <v>404002.22</v>
          </cell>
        </row>
        <row r="2558">
          <cell r="A2558" t="str">
            <v>מבטחים</v>
          </cell>
          <cell r="B2558" t="str">
            <v>ספטמבר 2015</v>
          </cell>
          <cell r="D2558" t="str">
            <v xml:space="preserve">הוצאות נלוות </v>
          </cell>
          <cell r="O2558">
            <v>34582.46</v>
          </cell>
        </row>
        <row r="2559">
          <cell r="A2559" t="str">
            <v>מבטחים</v>
          </cell>
          <cell r="B2559" t="str">
            <v>ספטמבר 2015</v>
          </cell>
          <cell r="D2559" t="str">
            <v xml:space="preserve">הוצאות נלוות </v>
          </cell>
          <cell r="O2559">
            <v>105.51</v>
          </cell>
        </row>
        <row r="2560">
          <cell r="A2560" t="str">
            <v>מבטחים</v>
          </cell>
          <cell r="B2560" t="str">
            <v>ספטמבר 2015</v>
          </cell>
          <cell r="D2560" t="str">
            <v xml:space="preserve">הוצאות נלוות </v>
          </cell>
          <cell r="O2560">
            <v>185585.37</v>
          </cell>
        </row>
        <row r="2561">
          <cell r="A2561" t="str">
            <v>מבטחים</v>
          </cell>
          <cell r="B2561" t="str">
            <v>ספטמבר 2015</v>
          </cell>
          <cell r="D2561" t="str">
            <v xml:space="preserve">עמלות קניה ומכירה </v>
          </cell>
          <cell r="O2561">
            <v>58.02</v>
          </cell>
        </row>
        <row r="2562">
          <cell r="A2562" t="str">
            <v>מבטחים</v>
          </cell>
          <cell r="B2562" t="str">
            <v>ספטמבר 2015</v>
          </cell>
          <cell r="D2562" t="str">
            <v xml:space="preserve">הוצאות נלוות </v>
          </cell>
          <cell r="O2562">
            <v>308.89</v>
          </cell>
        </row>
        <row r="2563">
          <cell r="A2563" t="str">
            <v>מבטחים</v>
          </cell>
          <cell r="B2563" t="str">
            <v>ספטמבר 2015</v>
          </cell>
          <cell r="D2563" t="str">
            <v xml:space="preserve">עמלות קניה ומכירה </v>
          </cell>
          <cell r="O2563">
            <v>289424.46000000002</v>
          </cell>
        </row>
        <row r="2564">
          <cell r="A2564" t="str">
            <v>מבטחים</v>
          </cell>
          <cell r="B2564" t="str">
            <v>ספטמבר 2015</v>
          </cell>
          <cell r="D2564" t="str">
            <v xml:space="preserve">עמלות קניה ומכירה </v>
          </cell>
          <cell r="O2564">
            <v>682103.07</v>
          </cell>
        </row>
        <row r="2565">
          <cell r="A2565" t="str">
            <v>מבטחים</v>
          </cell>
          <cell r="B2565" t="str">
            <v>ספטמבר 2015</v>
          </cell>
          <cell r="D2565" t="str">
            <v xml:space="preserve">עמלות קניה ומכירה </v>
          </cell>
          <cell r="O2565">
            <v>588354.21</v>
          </cell>
        </row>
        <row r="2566">
          <cell r="A2566" t="str">
            <v>מבטחים</v>
          </cell>
          <cell r="B2566" t="str">
            <v>ספטמבר 2015</v>
          </cell>
          <cell r="D2566" t="str">
            <v xml:space="preserve">עמלות קניה ומכירה </v>
          </cell>
          <cell r="O2566">
            <v>73631.47</v>
          </cell>
        </row>
        <row r="2567">
          <cell r="A2567" t="str">
            <v>מבטחים</v>
          </cell>
          <cell r="B2567" t="str">
            <v>ספטמבר 2015</v>
          </cell>
          <cell r="D2567" t="str">
            <v xml:space="preserve">עמלות קניה ומכירה </v>
          </cell>
          <cell r="O2567">
            <v>8288.5499999999993</v>
          </cell>
        </row>
        <row r="2568">
          <cell r="A2568" t="str">
            <v>מבטחים</v>
          </cell>
          <cell r="B2568" t="str">
            <v>ספטמבר 2015</v>
          </cell>
          <cell r="D2568" t="str">
            <v xml:space="preserve">עמלות קניה ומכירה </v>
          </cell>
          <cell r="O2568">
            <v>122221.32</v>
          </cell>
        </row>
        <row r="2569">
          <cell r="A2569" t="str">
            <v>מבטחים</v>
          </cell>
          <cell r="B2569" t="str">
            <v>ספטמבר 2015</v>
          </cell>
          <cell r="D2569" t="str">
            <v xml:space="preserve">עמלות קניה ומכירה </v>
          </cell>
          <cell r="O2569">
            <v>258085.3</v>
          </cell>
        </row>
        <row r="2570">
          <cell r="A2570" t="str">
            <v>מבטחים</v>
          </cell>
          <cell r="B2570" t="str">
            <v>ספטמבר 2015</v>
          </cell>
          <cell r="D2570" t="str">
            <v xml:space="preserve">עמלות קניה ומכירה </v>
          </cell>
          <cell r="O2570">
            <v>146068.56</v>
          </cell>
        </row>
        <row r="2571">
          <cell r="A2571" t="str">
            <v>מבטחים</v>
          </cell>
          <cell r="B2571" t="str">
            <v>ספטמבר 2015</v>
          </cell>
          <cell r="D2571" t="str">
            <v xml:space="preserve">עמלות קניה ומכירה </v>
          </cell>
          <cell r="O2571">
            <v>71636.149999999994</v>
          </cell>
        </row>
        <row r="2572">
          <cell r="A2572" t="str">
            <v>מבטחים</v>
          </cell>
          <cell r="B2572" t="str">
            <v>ספטמבר 2015</v>
          </cell>
          <cell r="D2572" t="str">
            <v xml:space="preserve">עמלות קניה ומכירה </v>
          </cell>
          <cell r="O2572">
            <v>4598</v>
          </cell>
        </row>
        <row r="2573">
          <cell r="A2573" t="str">
            <v>מבטחים</v>
          </cell>
          <cell r="B2573" t="str">
            <v>ספטמבר 2015</v>
          </cell>
          <cell r="D2573" t="str">
            <v xml:space="preserve">עמלות קניה ומכירה </v>
          </cell>
          <cell r="O2573">
            <v>188425.17</v>
          </cell>
        </row>
        <row r="2574">
          <cell r="A2574" t="str">
            <v>מבטחים</v>
          </cell>
          <cell r="B2574" t="str">
            <v>ספטמבר 2015</v>
          </cell>
          <cell r="D2574" t="str">
            <v xml:space="preserve">עמלות קניה ומכירה </v>
          </cell>
          <cell r="O2574">
            <v>2112237.12</v>
          </cell>
        </row>
        <row r="2575">
          <cell r="A2575" t="str">
            <v>מבטחים</v>
          </cell>
          <cell r="B2575" t="str">
            <v>ספטמבר 2015</v>
          </cell>
          <cell r="D2575" t="str">
            <v xml:space="preserve">עמלות קניה ומכירה </v>
          </cell>
          <cell r="O2575">
            <v>5543524.2599999998</v>
          </cell>
        </row>
        <row r="2576">
          <cell r="A2576" t="str">
            <v>מבטחים</v>
          </cell>
          <cell r="B2576" t="str">
            <v>ספטמבר 2015</v>
          </cell>
          <cell r="D2576" t="str">
            <v xml:space="preserve">עמלות קניה ומכירה </v>
          </cell>
          <cell r="O2576">
            <v>92608.15</v>
          </cell>
        </row>
        <row r="2577">
          <cell r="A2577" t="str">
            <v>מבטחים</v>
          </cell>
          <cell r="B2577" t="str">
            <v>ספטמבר 2015</v>
          </cell>
          <cell r="D2577" t="str">
            <v xml:space="preserve">עמלות קניה ומכירה </v>
          </cell>
          <cell r="O2577">
            <v>9.43</v>
          </cell>
        </row>
        <row r="2578">
          <cell r="A2578" t="str">
            <v>מבטחים</v>
          </cell>
          <cell r="B2578" t="str">
            <v>ספטמבר 2015</v>
          </cell>
          <cell r="D2578" t="str">
            <v xml:space="preserve">עמלות קניה ומכירה </v>
          </cell>
          <cell r="O2578">
            <v>213076</v>
          </cell>
        </row>
        <row r="2579">
          <cell r="A2579" t="str">
            <v>מבטחים</v>
          </cell>
          <cell r="B2579" t="str">
            <v>ספטמבר 2015</v>
          </cell>
          <cell r="D2579" t="str">
            <v xml:space="preserve">עמלות קניה ומכירה </v>
          </cell>
          <cell r="O2579">
            <v>57.2</v>
          </cell>
        </row>
        <row r="2580">
          <cell r="A2580" t="str">
            <v>מבטחים</v>
          </cell>
          <cell r="B2580" t="str">
            <v>ספטמבר 2015</v>
          </cell>
          <cell r="D2580" t="str">
            <v xml:space="preserve">עמלות קניה ומכירה </v>
          </cell>
          <cell r="O2580">
            <v>100990.31</v>
          </cell>
        </row>
        <row r="2581">
          <cell r="A2581" t="str">
            <v>מבטחים</v>
          </cell>
          <cell r="B2581" t="str">
            <v>ספטמבר 2015</v>
          </cell>
          <cell r="D2581" t="str">
            <v xml:space="preserve">עמלות קניה ומכירה </v>
          </cell>
          <cell r="O2581">
            <v>8973.86</v>
          </cell>
        </row>
        <row r="2582">
          <cell r="A2582" t="str">
            <v>מבטחים</v>
          </cell>
          <cell r="B2582" t="str">
            <v>ספטמבר 2015</v>
          </cell>
          <cell r="D2582" t="str">
            <v xml:space="preserve">עמלות קניה ומכירה </v>
          </cell>
          <cell r="O2582">
            <v>47.65</v>
          </cell>
        </row>
        <row r="2583">
          <cell r="A2583" t="str">
            <v>מבטחים</v>
          </cell>
          <cell r="B2583" t="str">
            <v>ספטמבר 2015</v>
          </cell>
          <cell r="D2583" t="str">
            <v xml:space="preserve">הוצאות נלוות </v>
          </cell>
          <cell r="O2583">
            <v>5317340.34</v>
          </cell>
        </row>
        <row r="2584">
          <cell r="A2584" t="str">
            <v>מבטחים</v>
          </cell>
          <cell r="B2584" t="str">
            <v>ספטמבר 2015</v>
          </cell>
          <cell r="D2584" t="str">
            <v xml:space="preserve">עמלות קניה ומכירה </v>
          </cell>
          <cell r="O2584">
            <v>1652549.69</v>
          </cell>
        </row>
        <row r="2585">
          <cell r="A2585" t="str">
            <v>מבטחים</v>
          </cell>
          <cell r="B2585" t="str">
            <v>ספטמבר 2015</v>
          </cell>
          <cell r="D2585" t="str">
            <v xml:space="preserve">עמלות קניה ומכירה </v>
          </cell>
          <cell r="O2585">
            <v>45077.24</v>
          </cell>
        </row>
        <row r="2586">
          <cell r="A2586" t="str">
            <v>מבטחים</v>
          </cell>
          <cell r="B2586" t="str">
            <v>ספטמבר 2015</v>
          </cell>
          <cell r="D2586" t="str">
            <v>דמי ניהול המילטון ליין</v>
          </cell>
          <cell r="O2586">
            <v>10627452.050000001</v>
          </cell>
        </row>
        <row r="2587">
          <cell r="A2587" t="str">
            <v>מבטחים</v>
          </cell>
          <cell r="B2587" t="str">
            <v>ספטמבר 2015</v>
          </cell>
          <cell r="D2587" t="str">
            <v xml:space="preserve">עמלות קניה ומכירה </v>
          </cell>
          <cell r="O2587">
            <v>4.53</v>
          </cell>
        </row>
        <row r="2588">
          <cell r="A2588" t="str">
            <v>מבטחים</v>
          </cell>
          <cell r="B2588" t="str">
            <v>ספטמבר 2015</v>
          </cell>
          <cell r="D2588" t="str">
            <v xml:space="preserve">הוצאות נלוות </v>
          </cell>
          <cell r="O2588">
            <v>-22000</v>
          </cell>
        </row>
        <row r="2589">
          <cell r="A2589" t="str">
            <v>מבטחים</v>
          </cell>
          <cell r="B2589" t="str">
            <v>ספטמבר 2015</v>
          </cell>
          <cell r="D2589" t="str">
            <v xml:space="preserve">הוצאות נלוות </v>
          </cell>
          <cell r="O2589">
            <v>1955.85</v>
          </cell>
        </row>
        <row r="2590">
          <cell r="A2590" t="str">
            <v>מבטחים</v>
          </cell>
          <cell r="B2590" t="str">
            <v>ספטמבר 2015</v>
          </cell>
          <cell r="D2590" t="str">
            <v xml:space="preserve">הוצאות נלוות </v>
          </cell>
          <cell r="O2590">
            <v>4826.47</v>
          </cell>
        </row>
        <row r="2591">
          <cell r="A2591" t="str">
            <v>מבטחים</v>
          </cell>
          <cell r="B2591" t="str">
            <v>ספטמבר 2015</v>
          </cell>
          <cell r="D2591" t="str">
            <v xml:space="preserve">הוצאות נלוות </v>
          </cell>
          <cell r="O2591">
            <v>1475</v>
          </cell>
        </row>
        <row r="2592">
          <cell r="A2592" t="str">
            <v>מבטחים</v>
          </cell>
          <cell r="B2592" t="str">
            <v>ספטמבר 2015</v>
          </cell>
          <cell r="D2592" t="str">
            <v xml:space="preserve">הוצאות נלוות </v>
          </cell>
          <cell r="O2592">
            <v>20400.78</v>
          </cell>
        </row>
        <row r="2593">
          <cell r="A2593" t="str">
            <v>מבטחים</v>
          </cell>
          <cell r="B2593" t="str">
            <v>ספטמבר 2015</v>
          </cell>
          <cell r="D2593" t="str">
            <v xml:space="preserve">הוצאות נלוות </v>
          </cell>
          <cell r="O2593">
            <v>-6867.2</v>
          </cell>
        </row>
        <row r="2594">
          <cell r="A2594" t="str">
            <v>מבטחים</v>
          </cell>
          <cell r="B2594" t="str">
            <v>ספטמבר 2015</v>
          </cell>
          <cell r="D2594" t="str">
            <v xml:space="preserve">הוצאות נלוות </v>
          </cell>
          <cell r="O2594">
            <v>92228.88</v>
          </cell>
        </row>
        <row r="2595">
          <cell r="A2595" t="str">
            <v>מבטחים</v>
          </cell>
          <cell r="B2595" t="str">
            <v>ספטמבר 2015</v>
          </cell>
          <cell r="D2595" t="str">
            <v xml:space="preserve">הוצאות נלוות </v>
          </cell>
          <cell r="O2595">
            <v>31282.94</v>
          </cell>
        </row>
        <row r="2596">
          <cell r="A2596" t="str">
            <v>מבטחים</v>
          </cell>
          <cell r="B2596" t="str">
            <v>ספטמבר 2015</v>
          </cell>
          <cell r="D2596" t="str">
            <v xml:space="preserve">הוצאות נלוות </v>
          </cell>
          <cell r="O2596">
            <v>8555.31</v>
          </cell>
        </row>
        <row r="2597">
          <cell r="A2597" t="str">
            <v>מבטחים</v>
          </cell>
          <cell r="B2597" t="str">
            <v>ספטמבר 2015</v>
          </cell>
          <cell r="D2597" t="str">
            <v xml:space="preserve">הוצאות נלוות </v>
          </cell>
          <cell r="O2597">
            <v>100537.85</v>
          </cell>
        </row>
        <row r="2598">
          <cell r="A2598" t="str">
            <v>מבטחים</v>
          </cell>
          <cell r="B2598" t="str">
            <v>ספטמבר 2015</v>
          </cell>
          <cell r="D2598" t="str">
            <v xml:space="preserve">דמי משמורת </v>
          </cell>
          <cell r="O2598">
            <v>539053.28</v>
          </cell>
        </row>
        <row r="2599">
          <cell r="A2599" t="str">
            <v>מבטחים</v>
          </cell>
          <cell r="B2599" t="str">
            <v>ספטמבר 2015</v>
          </cell>
          <cell r="D2599" t="str">
            <v xml:space="preserve">דמי משמורת </v>
          </cell>
          <cell r="O2599">
            <v>10869.16</v>
          </cell>
        </row>
        <row r="2600">
          <cell r="A2600" t="str">
            <v>קגמ</v>
          </cell>
          <cell r="B2600" t="str">
            <v>ספטמבר 2015</v>
          </cell>
          <cell r="D2600" t="str">
            <v xml:space="preserve">הוצאות נדלן </v>
          </cell>
          <cell r="O2600">
            <v>3540</v>
          </cell>
        </row>
        <row r="2601">
          <cell r="A2601" t="str">
            <v>קגמ</v>
          </cell>
          <cell r="B2601" t="str">
            <v>ספטמבר 2015</v>
          </cell>
          <cell r="D2601" t="str">
            <v xml:space="preserve">הוצאות נלוות </v>
          </cell>
          <cell r="O2601">
            <v>19.059999999999999</v>
          </cell>
        </row>
        <row r="2602">
          <cell r="A2602" t="str">
            <v>קגמ</v>
          </cell>
          <cell r="B2602" t="str">
            <v>ספטמבר 2015</v>
          </cell>
          <cell r="D2602" t="str">
            <v xml:space="preserve">הוצאות נלוות </v>
          </cell>
          <cell r="O2602">
            <v>77.150000000000006</v>
          </cell>
        </row>
        <row r="2603">
          <cell r="A2603" t="str">
            <v>קגמ</v>
          </cell>
          <cell r="B2603" t="str">
            <v>ספטמבר 2015</v>
          </cell>
          <cell r="D2603" t="str">
            <v xml:space="preserve">הוצאות נלוות </v>
          </cell>
          <cell r="O2603">
            <v>22518.33</v>
          </cell>
        </row>
        <row r="2604">
          <cell r="A2604" t="str">
            <v>קגמ</v>
          </cell>
          <cell r="B2604" t="str">
            <v>ספטמבר 2015</v>
          </cell>
          <cell r="D2604" t="str">
            <v xml:space="preserve">עמלות קניה ומכירה </v>
          </cell>
          <cell r="O2604">
            <v>172.84</v>
          </cell>
        </row>
        <row r="2605">
          <cell r="A2605" t="str">
            <v>קגמ</v>
          </cell>
          <cell r="B2605" t="str">
            <v>ספטמבר 2015</v>
          </cell>
          <cell r="D2605" t="str">
            <v xml:space="preserve">הוצאות נלוות </v>
          </cell>
          <cell r="O2605">
            <v>239.32</v>
          </cell>
        </row>
        <row r="2606">
          <cell r="A2606" t="str">
            <v>קגמ</v>
          </cell>
          <cell r="B2606" t="str">
            <v>ספטמבר 2015</v>
          </cell>
          <cell r="D2606" t="str">
            <v xml:space="preserve">עמלות קניה ומכירה </v>
          </cell>
          <cell r="O2606">
            <v>30124.799999999999</v>
          </cell>
        </row>
        <row r="2607">
          <cell r="A2607" t="str">
            <v>קגמ</v>
          </cell>
          <cell r="B2607" t="str">
            <v>ספטמבר 2015</v>
          </cell>
          <cell r="D2607" t="str">
            <v xml:space="preserve">עמלות קניה ומכירה </v>
          </cell>
          <cell r="O2607">
            <v>33604.47</v>
          </cell>
        </row>
        <row r="2608">
          <cell r="A2608" t="str">
            <v>קגמ</v>
          </cell>
          <cell r="B2608" t="str">
            <v>ספטמבר 2015</v>
          </cell>
          <cell r="D2608" t="str">
            <v xml:space="preserve">עמלות קניה ומכירה </v>
          </cell>
          <cell r="O2608">
            <v>48272.07</v>
          </cell>
        </row>
        <row r="2609">
          <cell r="A2609" t="str">
            <v>קגמ</v>
          </cell>
          <cell r="B2609" t="str">
            <v>ספטמבר 2015</v>
          </cell>
          <cell r="D2609" t="str">
            <v xml:space="preserve">עמלות קניה ומכירה </v>
          </cell>
          <cell r="O2609">
            <v>21380.75</v>
          </cell>
        </row>
        <row r="2610">
          <cell r="A2610" t="str">
            <v>קגמ</v>
          </cell>
          <cell r="B2610" t="str">
            <v>ספטמבר 2015</v>
          </cell>
          <cell r="D2610" t="str">
            <v xml:space="preserve">עמלות קניה ומכירה </v>
          </cell>
          <cell r="O2610">
            <v>1500.06</v>
          </cell>
        </row>
        <row r="2611">
          <cell r="A2611" t="str">
            <v>קגמ</v>
          </cell>
          <cell r="B2611" t="str">
            <v>ספטמבר 2015</v>
          </cell>
          <cell r="D2611" t="str">
            <v xml:space="preserve">עמלות קניה ומכירה </v>
          </cell>
          <cell r="O2611">
            <v>23161.77</v>
          </cell>
        </row>
        <row r="2612">
          <cell r="A2612" t="str">
            <v>קגמ</v>
          </cell>
          <cell r="B2612" t="str">
            <v>ספטמבר 2015</v>
          </cell>
          <cell r="D2612" t="str">
            <v xml:space="preserve">עמלות קניה ומכירה </v>
          </cell>
          <cell r="O2612">
            <v>79655.88</v>
          </cell>
        </row>
        <row r="2613">
          <cell r="A2613" t="str">
            <v>קגמ</v>
          </cell>
          <cell r="B2613" t="str">
            <v>ספטמבר 2015</v>
          </cell>
          <cell r="D2613" t="str">
            <v xml:space="preserve">עמלות קניה ומכירה </v>
          </cell>
          <cell r="O2613">
            <v>44276.81</v>
          </cell>
        </row>
        <row r="2614">
          <cell r="A2614" t="str">
            <v>קגמ</v>
          </cell>
          <cell r="B2614" t="str">
            <v>ספטמבר 2015</v>
          </cell>
          <cell r="D2614" t="str">
            <v xml:space="preserve">עמלות קניה ומכירה </v>
          </cell>
          <cell r="O2614">
            <v>23281.33</v>
          </cell>
        </row>
        <row r="2615">
          <cell r="A2615" t="str">
            <v>קגמ</v>
          </cell>
          <cell r="B2615" t="str">
            <v>ספטמבר 2015</v>
          </cell>
          <cell r="D2615" t="str">
            <v xml:space="preserve">עמלות קניה ומכירה </v>
          </cell>
          <cell r="O2615">
            <v>1485.8</v>
          </cell>
        </row>
        <row r="2616">
          <cell r="A2616" t="str">
            <v>קגמ</v>
          </cell>
          <cell r="B2616" t="str">
            <v>ספטמבר 2015</v>
          </cell>
          <cell r="D2616" t="str">
            <v xml:space="preserve">עמלות קניה ומכירה </v>
          </cell>
          <cell r="O2616">
            <v>66170.25</v>
          </cell>
        </row>
        <row r="2617">
          <cell r="A2617" t="str">
            <v>קגמ</v>
          </cell>
          <cell r="B2617" t="str">
            <v>ספטמבר 2015</v>
          </cell>
          <cell r="D2617" t="str">
            <v xml:space="preserve">עמלות קניה ומכירה </v>
          </cell>
          <cell r="O2617">
            <v>668093.04</v>
          </cell>
        </row>
        <row r="2618">
          <cell r="A2618" t="str">
            <v>קגמ</v>
          </cell>
          <cell r="B2618" t="str">
            <v>ספטמבר 2015</v>
          </cell>
          <cell r="D2618" t="str">
            <v xml:space="preserve">עמלות קניה ומכירה </v>
          </cell>
          <cell r="O2618">
            <v>1678672.19</v>
          </cell>
        </row>
        <row r="2619">
          <cell r="A2619" t="str">
            <v>קגמ</v>
          </cell>
          <cell r="B2619" t="str">
            <v>ספטמבר 2015</v>
          </cell>
          <cell r="D2619" t="str">
            <v xml:space="preserve">עמלות קניה ומכירה </v>
          </cell>
          <cell r="O2619">
            <v>4709.1099999999997</v>
          </cell>
        </row>
        <row r="2620">
          <cell r="A2620" t="str">
            <v>קגמ</v>
          </cell>
          <cell r="B2620" t="str">
            <v>ספטמבר 2015</v>
          </cell>
          <cell r="D2620" t="str">
            <v xml:space="preserve">עמלות קניה ומכירה </v>
          </cell>
          <cell r="O2620">
            <v>9.43</v>
          </cell>
        </row>
        <row r="2621">
          <cell r="A2621" t="str">
            <v>קגמ</v>
          </cell>
          <cell r="B2621" t="str">
            <v>ספטמבר 2015</v>
          </cell>
          <cell r="D2621" t="str">
            <v xml:space="preserve">עמלות קניה ומכירה </v>
          </cell>
          <cell r="O2621">
            <v>73114</v>
          </cell>
        </row>
        <row r="2622">
          <cell r="A2622" t="str">
            <v>קגמ</v>
          </cell>
          <cell r="B2622" t="str">
            <v>ספטמבר 2015</v>
          </cell>
          <cell r="D2622" t="str">
            <v xml:space="preserve">עמלות קניה ומכירה </v>
          </cell>
          <cell r="O2622">
            <v>57.19</v>
          </cell>
        </row>
        <row r="2623">
          <cell r="A2623" t="str">
            <v>קגמ</v>
          </cell>
          <cell r="B2623" t="str">
            <v>ספטמבר 2015</v>
          </cell>
          <cell r="D2623" t="str">
            <v xml:space="preserve">עמלות קניה ומכירה </v>
          </cell>
          <cell r="O2623">
            <v>31910.3</v>
          </cell>
        </row>
        <row r="2624">
          <cell r="A2624" t="str">
            <v>קגמ</v>
          </cell>
          <cell r="B2624" t="str">
            <v>ספטמבר 2015</v>
          </cell>
          <cell r="D2624" t="str">
            <v xml:space="preserve">עמלות קניה ומכירה </v>
          </cell>
          <cell r="O2624">
            <v>950.86</v>
          </cell>
        </row>
        <row r="2625">
          <cell r="A2625" t="str">
            <v>קגמ</v>
          </cell>
          <cell r="B2625" t="str">
            <v>ספטמבר 2015</v>
          </cell>
          <cell r="D2625" t="str">
            <v xml:space="preserve">עמלות קניה ומכירה </v>
          </cell>
          <cell r="O2625">
            <v>40.380000000000003</v>
          </cell>
        </row>
        <row r="2626">
          <cell r="A2626" t="str">
            <v>קגמ</v>
          </cell>
          <cell r="B2626" t="str">
            <v>ספטמבר 2015</v>
          </cell>
          <cell r="D2626" t="str">
            <v xml:space="preserve">הוצאות נלוות </v>
          </cell>
          <cell r="O2626">
            <v>1512566.2</v>
          </cell>
        </row>
        <row r="2627">
          <cell r="A2627" t="str">
            <v>קגמ</v>
          </cell>
          <cell r="B2627" t="str">
            <v>ספטמבר 2015</v>
          </cell>
          <cell r="D2627" t="str">
            <v xml:space="preserve">עמלות קניה ומכירה </v>
          </cell>
          <cell r="O2627">
            <v>200358.31</v>
          </cell>
        </row>
        <row r="2628">
          <cell r="A2628" t="str">
            <v>קגמ</v>
          </cell>
          <cell r="B2628" t="str">
            <v>ספטמבר 2015</v>
          </cell>
          <cell r="D2628" t="str">
            <v xml:space="preserve">עמלות קניה ומכירה </v>
          </cell>
          <cell r="O2628">
            <v>15148.81</v>
          </cell>
        </row>
        <row r="2629">
          <cell r="A2629" t="str">
            <v>קגמ</v>
          </cell>
          <cell r="B2629" t="str">
            <v>ספטמבר 2015</v>
          </cell>
          <cell r="D2629" t="str">
            <v>דמי ניהול המילטון ליין</v>
          </cell>
          <cell r="O2629">
            <v>2073574.76</v>
          </cell>
        </row>
        <row r="2630">
          <cell r="A2630" t="str">
            <v>קגמ</v>
          </cell>
          <cell r="B2630" t="str">
            <v>ספטמבר 2015</v>
          </cell>
          <cell r="D2630" t="str">
            <v xml:space="preserve">הוצאות נלוות </v>
          </cell>
          <cell r="O2630">
            <v>-22908</v>
          </cell>
        </row>
        <row r="2631">
          <cell r="A2631" t="str">
            <v>קגמ</v>
          </cell>
          <cell r="B2631" t="str">
            <v>ספטמבר 2015</v>
          </cell>
          <cell r="D2631" t="str">
            <v xml:space="preserve">הוצאות נלוות </v>
          </cell>
          <cell r="O2631">
            <v>62200</v>
          </cell>
        </row>
        <row r="2632">
          <cell r="A2632" t="str">
            <v>קגמ</v>
          </cell>
          <cell r="B2632" t="str">
            <v>ספטמבר 2015</v>
          </cell>
          <cell r="D2632" t="str">
            <v xml:space="preserve">הוצאות נלוות </v>
          </cell>
          <cell r="O2632">
            <v>651.95000000000005</v>
          </cell>
        </row>
        <row r="2633">
          <cell r="A2633" t="str">
            <v>קגמ</v>
          </cell>
          <cell r="B2633" t="str">
            <v>ספטמבר 2015</v>
          </cell>
          <cell r="D2633" t="str">
            <v xml:space="preserve">הוצאות נלוות </v>
          </cell>
          <cell r="O2633">
            <v>1522.61</v>
          </cell>
        </row>
        <row r="2634">
          <cell r="A2634" t="str">
            <v>קגמ</v>
          </cell>
          <cell r="B2634" t="str">
            <v>ספטמבר 2015</v>
          </cell>
          <cell r="D2634" t="str">
            <v xml:space="preserve">הוצאות נלוות </v>
          </cell>
          <cell r="O2634">
            <v>885</v>
          </cell>
        </row>
        <row r="2635">
          <cell r="A2635" t="str">
            <v>קגמ</v>
          </cell>
          <cell r="B2635" t="str">
            <v>ספטמבר 2015</v>
          </cell>
          <cell r="D2635" t="str">
            <v xml:space="preserve">הוצאות נלוות </v>
          </cell>
          <cell r="O2635">
            <v>6964.27</v>
          </cell>
        </row>
        <row r="2636">
          <cell r="A2636" t="str">
            <v>קגמ</v>
          </cell>
          <cell r="B2636" t="str">
            <v>ספטמבר 2015</v>
          </cell>
          <cell r="D2636" t="str">
            <v xml:space="preserve">הוצאות נלוות </v>
          </cell>
          <cell r="O2636">
            <v>18190.97</v>
          </cell>
        </row>
        <row r="2637">
          <cell r="A2637" t="str">
            <v>קגמ</v>
          </cell>
          <cell r="B2637" t="str">
            <v>ספטמבר 2015</v>
          </cell>
          <cell r="D2637" t="str">
            <v xml:space="preserve">הוצאות נלוות </v>
          </cell>
          <cell r="O2637">
            <v>19022.349999999999</v>
          </cell>
        </row>
        <row r="2638">
          <cell r="A2638" t="str">
            <v>קגמ</v>
          </cell>
          <cell r="B2638" t="str">
            <v>ספטמבר 2015</v>
          </cell>
          <cell r="D2638" t="str">
            <v xml:space="preserve">דמי משמורת </v>
          </cell>
          <cell r="O2638">
            <v>468655.96</v>
          </cell>
        </row>
        <row r="2639">
          <cell r="A2639" t="str">
            <v>קגמ</v>
          </cell>
          <cell r="B2639" t="str">
            <v>ספטמבר 2015</v>
          </cell>
          <cell r="D2639" t="str">
            <v xml:space="preserve">דמי משמורת </v>
          </cell>
          <cell r="O2639">
            <v>1521.9</v>
          </cell>
        </row>
        <row r="2640">
          <cell r="A2640" t="str">
            <v>מקפת</v>
          </cell>
          <cell r="B2640" t="str">
            <v>ספטמבר 2015</v>
          </cell>
          <cell r="D2640" t="str">
            <v xml:space="preserve">הוצאות נדלן </v>
          </cell>
          <cell r="O2640">
            <v>147135.49</v>
          </cell>
        </row>
        <row r="2641">
          <cell r="A2641" t="str">
            <v>מקפת</v>
          </cell>
          <cell r="B2641" t="str">
            <v>ספטמבר 2015</v>
          </cell>
          <cell r="D2641" t="str">
            <v xml:space="preserve">הוצאות נלוות </v>
          </cell>
          <cell r="O2641">
            <v>11272.26</v>
          </cell>
        </row>
        <row r="2642">
          <cell r="A2642" t="str">
            <v>מקפת</v>
          </cell>
          <cell r="B2642" t="str">
            <v>ספטמבר 2015</v>
          </cell>
          <cell r="D2642" t="str">
            <v xml:space="preserve">הוצאות נלוות </v>
          </cell>
          <cell r="O2642">
            <v>105.51</v>
          </cell>
        </row>
        <row r="2643">
          <cell r="A2643" t="str">
            <v>מקפת</v>
          </cell>
          <cell r="B2643" t="str">
            <v>ספטמבר 2015</v>
          </cell>
          <cell r="D2643" t="str">
            <v xml:space="preserve">הוצאות נלוות </v>
          </cell>
          <cell r="O2643">
            <v>81746.960000000006</v>
          </cell>
        </row>
        <row r="2644">
          <cell r="A2644" t="str">
            <v>מקפת</v>
          </cell>
          <cell r="B2644" t="str">
            <v>ספטמבר 2015</v>
          </cell>
          <cell r="D2644" t="str">
            <v xml:space="preserve">עמלות קניה ומכירה </v>
          </cell>
          <cell r="O2644">
            <v>58.02</v>
          </cell>
        </row>
        <row r="2645">
          <cell r="A2645" t="str">
            <v>מקפת</v>
          </cell>
          <cell r="B2645" t="str">
            <v>ספטמבר 2015</v>
          </cell>
          <cell r="D2645" t="str">
            <v xml:space="preserve">הוצאות נלוות </v>
          </cell>
          <cell r="O2645">
            <v>395.89</v>
          </cell>
        </row>
        <row r="2646">
          <cell r="A2646" t="str">
            <v>מקפת</v>
          </cell>
          <cell r="B2646" t="str">
            <v>ספטמבר 2015</v>
          </cell>
          <cell r="D2646" t="str">
            <v xml:space="preserve">עמלות קניה ומכירה </v>
          </cell>
          <cell r="O2646">
            <v>51232.15</v>
          </cell>
        </row>
        <row r="2647">
          <cell r="A2647" t="str">
            <v>מקפת</v>
          </cell>
          <cell r="B2647" t="str">
            <v>ספטמבר 2015</v>
          </cell>
          <cell r="D2647" t="str">
            <v xml:space="preserve">עמלות קניה ומכירה </v>
          </cell>
          <cell r="O2647">
            <v>166784.06</v>
          </cell>
        </row>
        <row r="2648">
          <cell r="A2648" t="str">
            <v>מקפת</v>
          </cell>
          <cell r="B2648" t="str">
            <v>ספטמבר 2015</v>
          </cell>
          <cell r="D2648" t="str">
            <v xml:space="preserve">עמלות קניה ומכירה </v>
          </cell>
          <cell r="O2648">
            <v>115757.28</v>
          </cell>
        </row>
        <row r="2649">
          <cell r="A2649" t="str">
            <v>מקפת</v>
          </cell>
          <cell r="B2649" t="str">
            <v>ספטמבר 2015</v>
          </cell>
          <cell r="D2649" t="str">
            <v xml:space="preserve">עמלות קניה ומכירה </v>
          </cell>
          <cell r="O2649">
            <v>22352.94</v>
          </cell>
        </row>
        <row r="2650">
          <cell r="A2650" t="str">
            <v>מקפת</v>
          </cell>
          <cell r="B2650" t="str">
            <v>ספטמבר 2015</v>
          </cell>
          <cell r="D2650" t="str">
            <v xml:space="preserve">עמלות קניה ומכירה </v>
          </cell>
          <cell r="O2650">
            <v>2530.04</v>
          </cell>
        </row>
        <row r="2651">
          <cell r="A2651" t="str">
            <v>מקפת</v>
          </cell>
          <cell r="B2651" t="str">
            <v>ספטמבר 2015</v>
          </cell>
          <cell r="D2651" t="str">
            <v xml:space="preserve">עמלות קניה ומכירה </v>
          </cell>
          <cell r="O2651">
            <v>34231.370000000003</v>
          </cell>
        </row>
        <row r="2652">
          <cell r="A2652" t="str">
            <v>מקפת</v>
          </cell>
          <cell r="B2652" t="str">
            <v>ספטמבר 2015</v>
          </cell>
          <cell r="D2652" t="str">
            <v xml:space="preserve">עמלות קניה ומכירה </v>
          </cell>
          <cell r="O2652">
            <v>80888.100000000006</v>
          </cell>
        </row>
        <row r="2653">
          <cell r="A2653" t="str">
            <v>מקפת</v>
          </cell>
          <cell r="B2653" t="str">
            <v>ספטמבר 2015</v>
          </cell>
          <cell r="D2653" t="str">
            <v xml:space="preserve">עמלות קניה ומכירה </v>
          </cell>
          <cell r="O2653">
            <v>42975.17</v>
          </cell>
        </row>
        <row r="2654">
          <cell r="A2654" t="str">
            <v>מקפת</v>
          </cell>
          <cell r="B2654" t="str">
            <v>ספטמבר 2015</v>
          </cell>
          <cell r="D2654" t="str">
            <v xml:space="preserve">עמלות קניה ומכירה </v>
          </cell>
          <cell r="O2654">
            <v>21055.82</v>
          </cell>
        </row>
        <row r="2655">
          <cell r="A2655" t="str">
            <v>מקפת</v>
          </cell>
          <cell r="B2655" t="str">
            <v>ספטמבר 2015</v>
          </cell>
          <cell r="D2655" t="str">
            <v xml:space="preserve">עמלות קניה ומכירה </v>
          </cell>
          <cell r="O2655">
            <v>1356.6</v>
          </cell>
        </row>
        <row r="2656">
          <cell r="A2656" t="str">
            <v>מקפת</v>
          </cell>
          <cell r="B2656" t="str">
            <v>ספטמבר 2015</v>
          </cell>
          <cell r="D2656" t="str">
            <v xml:space="preserve">עמלות קניה ומכירה </v>
          </cell>
          <cell r="O2656">
            <v>54160.76</v>
          </cell>
        </row>
        <row r="2657">
          <cell r="A2657" t="str">
            <v>מקפת</v>
          </cell>
          <cell r="B2657" t="str">
            <v>ספטמבר 2015</v>
          </cell>
          <cell r="D2657" t="str">
            <v xml:space="preserve">עמלות קניה ומכירה </v>
          </cell>
          <cell r="O2657">
            <v>618147.74</v>
          </cell>
        </row>
        <row r="2658">
          <cell r="A2658" t="str">
            <v>מקפת</v>
          </cell>
          <cell r="B2658" t="str">
            <v>ספטמבר 2015</v>
          </cell>
          <cell r="D2658" t="str">
            <v xml:space="preserve">עמלות קניה ומכירה </v>
          </cell>
          <cell r="O2658">
            <v>1682399.06</v>
          </cell>
        </row>
        <row r="2659">
          <cell r="A2659" t="str">
            <v>מקפת</v>
          </cell>
          <cell r="B2659" t="str">
            <v>ספטמבר 2015</v>
          </cell>
          <cell r="D2659" t="str">
            <v xml:space="preserve">עמלות קניה ומכירה </v>
          </cell>
          <cell r="O2659">
            <v>24948.82</v>
          </cell>
        </row>
        <row r="2660">
          <cell r="A2660" t="str">
            <v>מקפת</v>
          </cell>
          <cell r="B2660" t="str">
            <v>ספטמבר 2015</v>
          </cell>
          <cell r="D2660" t="str">
            <v xml:space="preserve">עמלות קניה ומכירה </v>
          </cell>
          <cell r="O2660">
            <v>9.43</v>
          </cell>
        </row>
        <row r="2661">
          <cell r="A2661" t="str">
            <v>מקפת</v>
          </cell>
          <cell r="B2661" t="str">
            <v>ספטמבר 2015</v>
          </cell>
          <cell r="D2661" t="str">
            <v xml:space="preserve">עמלות קניה ומכירה </v>
          </cell>
          <cell r="O2661">
            <v>64975</v>
          </cell>
        </row>
        <row r="2662">
          <cell r="A2662" t="str">
            <v>מקפת</v>
          </cell>
          <cell r="B2662" t="str">
            <v>ספטמבר 2015</v>
          </cell>
          <cell r="D2662" t="str">
            <v xml:space="preserve">עמלות קניה ומכירה </v>
          </cell>
          <cell r="O2662">
            <v>57.2</v>
          </cell>
        </row>
        <row r="2663">
          <cell r="A2663" t="str">
            <v>מקפת</v>
          </cell>
          <cell r="B2663" t="str">
            <v>ספטמבר 2015</v>
          </cell>
          <cell r="D2663" t="str">
            <v xml:space="preserve">עמלות קניה ומכירה </v>
          </cell>
          <cell r="O2663">
            <v>30163.71</v>
          </cell>
        </row>
        <row r="2664">
          <cell r="A2664" t="str">
            <v>מקפת</v>
          </cell>
          <cell r="B2664" t="str">
            <v>ספטמבר 2015</v>
          </cell>
          <cell r="D2664" t="str">
            <v xml:space="preserve">עמלות קניה ומכירה </v>
          </cell>
          <cell r="O2664">
            <v>3624.86</v>
          </cell>
        </row>
        <row r="2665">
          <cell r="A2665" t="str">
            <v>מקפת</v>
          </cell>
          <cell r="B2665" t="str">
            <v>ספטמבר 2015</v>
          </cell>
          <cell r="D2665" t="str">
            <v xml:space="preserve">עמלות קניה ומכירה </v>
          </cell>
          <cell r="O2665">
            <v>68.040000000000006</v>
          </cell>
        </row>
        <row r="2666">
          <cell r="A2666" t="str">
            <v>מקפת</v>
          </cell>
          <cell r="B2666" t="str">
            <v>ספטמבר 2015</v>
          </cell>
          <cell r="D2666" t="str">
            <v xml:space="preserve">עמלות קניה ומכירה </v>
          </cell>
          <cell r="O2666">
            <v>9.58</v>
          </cell>
        </row>
        <row r="2667">
          <cell r="A2667" t="str">
            <v>מקפת</v>
          </cell>
          <cell r="B2667" t="str">
            <v>ספטמבר 2015</v>
          </cell>
          <cell r="D2667" t="str">
            <v xml:space="preserve">הוצאות נלוות </v>
          </cell>
          <cell r="O2667">
            <v>2334000.7999999998</v>
          </cell>
        </row>
        <row r="2668">
          <cell r="A2668" t="str">
            <v>מקפת</v>
          </cell>
          <cell r="B2668" t="str">
            <v>ספטמבר 2015</v>
          </cell>
          <cell r="D2668" t="str">
            <v xml:space="preserve">עמלות קניה ומכירה </v>
          </cell>
          <cell r="O2668">
            <v>464044.32</v>
          </cell>
        </row>
        <row r="2669">
          <cell r="A2669" t="str">
            <v>מקפת</v>
          </cell>
          <cell r="B2669" t="str">
            <v>ספטמבר 2015</v>
          </cell>
          <cell r="D2669" t="str">
            <v xml:space="preserve">עמלות קניה ומכירה </v>
          </cell>
          <cell r="O2669">
            <v>14065.9</v>
          </cell>
        </row>
        <row r="2670">
          <cell r="A2670" t="str">
            <v>מקפת</v>
          </cell>
          <cell r="B2670" t="str">
            <v>ספטמבר 2015</v>
          </cell>
          <cell r="D2670" t="str">
            <v>דמי ניהול המילטון ליין</v>
          </cell>
          <cell r="O2670">
            <v>3643617.36</v>
          </cell>
        </row>
        <row r="2671">
          <cell r="A2671" t="str">
            <v>מקפת</v>
          </cell>
          <cell r="B2671" t="str">
            <v>ספטמבר 2015</v>
          </cell>
          <cell r="D2671" t="str">
            <v xml:space="preserve">עמלות קניה ומכירה </v>
          </cell>
          <cell r="O2671">
            <v>4.53</v>
          </cell>
        </row>
        <row r="2672">
          <cell r="A2672" t="str">
            <v>מקפת</v>
          </cell>
          <cell r="B2672" t="str">
            <v>ספטמבר 2015</v>
          </cell>
          <cell r="D2672" t="str">
            <v xml:space="preserve">הוצאות נלוות </v>
          </cell>
          <cell r="O2672">
            <v>-7979</v>
          </cell>
        </row>
        <row r="2673">
          <cell r="A2673" t="str">
            <v>מקפת</v>
          </cell>
          <cell r="B2673" t="str">
            <v>ספטמבר 2015</v>
          </cell>
          <cell r="D2673" t="str">
            <v xml:space="preserve">הוצאות נלוות </v>
          </cell>
          <cell r="O2673">
            <v>651.95000000000005</v>
          </cell>
        </row>
        <row r="2674">
          <cell r="A2674" t="str">
            <v>מקפת</v>
          </cell>
          <cell r="B2674" t="str">
            <v>ספטמבר 2015</v>
          </cell>
          <cell r="D2674" t="str">
            <v xml:space="preserve">הוצאות נלוות </v>
          </cell>
          <cell r="O2674">
            <v>1442.72</v>
          </cell>
        </row>
        <row r="2675">
          <cell r="A2675" t="str">
            <v>מקפת</v>
          </cell>
          <cell r="B2675" t="str">
            <v>ספטמבר 2015</v>
          </cell>
          <cell r="D2675" t="str">
            <v xml:space="preserve">הוצאות נלוות </v>
          </cell>
          <cell r="O2675">
            <v>3540</v>
          </cell>
        </row>
        <row r="2676">
          <cell r="A2676" t="str">
            <v>מקפת</v>
          </cell>
          <cell r="B2676" t="str">
            <v>ספטמבר 2015</v>
          </cell>
          <cell r="D2676" t="str">
            <v xml:space="preserve">הוצאות נלוות </v>
          </cell>
          <cell r="O2676">
            <v>7916.85</v>
          </cell>
        </row>
        <row r="2677">
          <cell r="A2677" t="str">
            <v>מקפת</v>
          </cell>
          <cell r="B2677" t="str">
            <v>ספטמבר 2015</v>
          </cell>
          <cell r="D2677" t="str">
            <v xml:space="preserve">הוצאות נלוות </v>
          </cell>
          <cell r="O2677">
            <v>-1716.8</v>
          </cell>
        </row>
        <row r="2678">
          <cell r="A2678" t="str">
            <v>מקפת</v>
          </cell>
          <cell r="B2678" t="str">
            <v>ספטמבר 2015</v>
          </cell>
          <cell r="D2678" t="str">
            <v xml:space="preserve">הוצאות נלוות </v>
          </cell>
          <cell r="O2678">
            <v>29945.98</v>
          </cell>
        </row>
        <row r="2679">
          <cell r="A2679" t="str">
            <v>מקפת</v>
          </cell>
          <cell r="B2679" t="str">
            <v>ספטמבר 2015</v>
          </cell>
          <cell r="D2679" t="str">
            <v xml:space="preserve">הוצאות נלוות </v>
          </cell>
          <cell r="O2679">
            <v>8126.65</v>
          </cell>
        </row>
        <row r="2680">
          <cell r="A2680" t="str">
            <v>מקפת</v>
          </cell>
          <cell r="B2680" t="str">
            <v>ספטמבר 2015</v>
          </cell>
          <cell r="D2680" t="str">
            <v xml:space="preserve">הוצאות נלוות </v>
          </cell>
          <cell r="O2680">
            <v>2583.59</v>
          </cell>
        </row>
        <row r="2681">
          <cell r="A2681" t="str">
            <v>מקפת</v>
          </cell>
          <cell r="B2681" t="str">
            <v>ספטמבר 2015</v>
          </cell>
          <cell r="D2681" t="str">
            <v xml:space="preserve">הוצאות נלוות </v>
          </cell>
          <cell r="O2681">
            <v>33357.58</v>
          </cell>
        </row>
        <row r="2682">
          <cell r="A2682" t="str">
            <v>מקפת</v>
          </cell>
          <cell r="B2682" t="str">
            <v>ספטמבר 2015</v>
          </cell>
          <cell r="D2682" t="str">
            <v xml:space="preserve">דמי משמורת </v>
          </cell>
          <cell r="O2682">
            <v>481739.2</v>
          </cell>
        </row>
        <row r="2683">
          <cell r="A2683" t="str">
            <v>מקפת</v>
          </cell>
          <cell r="B2683" t="str">
            <v>ספטמבר 2015</v>
          </cell>
          <cell r="D2683" t="str">
            <v xml:space="preserve">דמי משמורת </v>
          </cell>
          <cell r="O2683">
            <v>4513.7700000000004</v>
          </cell>
        </row>
        <row r="2684">
          <cell r="A2684" t="str">
            <v>בנין</v>
          </cell>
          <cell r="B2684" t="str">
            <v>ספטמבר 2015</v>
          </cell>
          <cell r="D2684" t="str">
            <v xml:space="preserve">הוצאות נדלן </v>
          </cell>
          <cell r="O2684">
            <v>0</v>
          </cell>
        </row>
        <row r="2685">
          <cell r="A2685" t="str">
            <v>בנין</v>
          </cell>
          <cell r="B2685" t="str">
            <v>ספטמבר 2015</v>
          </cell>
          <cell r="D2685" t="str">
            <v xml:space="preserve">הוצאות נדלן </v>
          </cell>
          <cell r="O2685">
            <v>222133.1</v>
          </cell>
        </row>
        <row r="2686">
          <cell r="A2686" t="str">
            <v>בנין</v>
          </cell>
          <cell r="B2686" t="str">
            <v>ספטמבר 2015</v>
          </cell>
          <cell r="D2686" t="str">
            <v xml:space="preserve">עמלות קניה ומכירה </v>
          </cell>
          <cell r="O2686">
            <v>4204.04</v>
          </cell>
        </row>
        <row r="2687">
          <cell r="A2687" t="str">
            <v>בנין</v>
          </cell>
          <cell r="B2687" t="str">
            <v>ספטמבר 2015</v>
          </cell>
          <cell r="D2687" t="str">
            <v xml:space="preserve">עמלות קניה ומכירה </v>
          </cell>
          <cell r="O2687">
            <v>575.73</v>
          </cell>
        </row>
        <row r="2688">
          <cell r="A2688" t="str">
            <v>בנין</v>
          </cell>
          <cell r="B2688" t="str">
            <v>ספטמבר 2015</v>
          </cell>
          <cell r="D2688" t="str">
            <v xml:space="preserve">עמלות קניה ומכירה </v>
          </cell>
          <cell r="O2688">
            <v>248.6</v>
          </cell>
        </row>
        <row r="2689">
          <cell r="A2689" t="str">
            <v>בנין</v>
          </cell>
          <cell r="B2689" t="str">
            <v>ספטמבר 2015</v>
          </cell>
          <cell r="D2689" t="str">
            <v xml:space="preserve">עמלות קניה ומכירה </v>
          </cell>
          <cell r="O2689">
            <v>756.61</v>
          </cell>
        </row>
        <row r="2690">
          <cell r="A2690" t="str">
            <v>בנין</v>
          </cell>
          <cell r="B2690" t="str">
            <v>ספטמבר 2015</v>
          </cell>
          <cell r="D2690" t="str">
            <v xml:space="preserve">עמלות קניה ומכירה </v>
          </cell>
          <cell r="O2690">
            <v>10932.76</v>
          </cell>
        </row>
        <row r="2691">
          <cell r="A2691" t="str">
            <v>בנין</v>
          </cell>
          <cell r="B2691" t="str">
            <v>ספטמבר 2015</v>
          </cell>
          <cell r="D2691" t="str">
            <v xml:space="preserve">עמלות קניה ומכירה </v>
          </cell>
          <cell r="O2691">
            <v>42318.9</v>
          </cell>
        </row>
        <row r="2692">
          <cell r="A2692" t="str">
            <v>בנין</v>
          </cell>
          <cell r="B2692" t="str">
            <v>ספטמבר 2015</v>
          </cell>
          <cell r="D2692" t="str">
            <v xml:space="preserve">הוצאות נלוות </v>
          </cell>
          <cell r="O2692">
            <v>100</v>
          </cell>
        </row>
        <row r="2693">
          <cell r="A2693" t="str">
            <v>בנין</v>
          </cell>
          <cell r="B2693" t="str">
            <v>ספטמבר 2015</v>
          </cell>
          <cell r="D2693" t="str">
            <v xml:space="preserve">דמי משמורת </v>
          </cell>
          <cell r="O2693">
            <v>52195.05</v>
          </cell>
        </row>
        <row r="2694">
          <cell r="A2694" t="str">
            <v>חקלאים</v>
          </cell>
          <cell r="B2694" t="str">
            <v>ספטמבר 2015</v>
          </cell>
          <cell r="D2694" t="str">
            <v xml:space="preserve">הוצאות נדלן </v>
          </cell>
          <cell r="O2694">
            <v>0</v>
          </cell>
        </row>
        <row r="2695">
          <cell r="A2695" t="str">
            <v>חקלאים</v>
          </cell>
          <cell r="B2695" t="str">
            <v>ספטמבר 2015</v>
          </cell>
          <cell r="D2695" t="str">
            <v xml:space="preserve">עמלות קניה ומכירה </v>
          </cell>
          <cell r="O2695">
            <v>1490.23</v>
          </cell>
        </row>
        <row r="2696">
          <cell r="A2696" t="str">
            <v>חקלאים</v>
          </cell>
          <cell r="B2696" t="str">
            <v>ספטמבר 2015</v>
          </cell>
          <cell r="D2696" t="str">
            <v xml:space="preserve">עמלות קניה ומכירה </v>
          </cell>
          <cell r="O2696">
            <v>398.92</v>
          </cell>
        </row>
        <row r="2697">
          <cell r="A2697" t="str">
            <v>חקלאים</v>
          </cell>
          <cell r="B2697" t="str">
            <v>ספטמבר 2015</v>
          </cell>
          <cell r="D2697" t="str">
            <v xml:space="preserve">עמלות קניה ומכירה </v>
          </cell>
          <cell r="O2697">
            <v>215.3</v>
          </cell>
        </row>
        <row r="2698">
          <cell r="A2698" t="str">
            <v>חקלאים</v>
          </cell>
          <cell r="B2698" t="str">
            <v>ספטמבר 2015</v>
          </cell>
          <cell r="D2698" t="str">
            <v xml:space="preserve">עמלות קניה ומכירה </v>
          </cell>
          <cell r="O2698">
            <v>626.26</v>
          </cell>
        </row>
        <row r="2699">
          <cell r="A2699" t="str">
            <v>חקלאים</v>
          </cell>
          <cell r="B2699" t="str">
            <v>ספטמבר 2015</v>
          </cell>
          <cell r="D2699" t="str">
            <v xml:space="preserve">עמלות קניה ומכירה </v>
          </cell>
          <cell r="O2699">
            <v>1866.04</v>
          </cell>
        </row>
        <row r="2700">
          <cell r="A2700" t="str">
            <v>חקלאים</v>
          </cell>
          <cell r="B2700" t="str">
            <v>ספטמבר 2015</v>
          </cell>
          <cell r="D2700" t="str">
            <v xml:space="preserve">עמלות קניה ומכירה </v>
          </cell>
          <cell r="O2700">
            <v>17864.59</v>
          </cell>
        </row>
        <row r="2701">
          <cell r="A2701" t="str">
            <v>חקלאים</v>
          </cell>
          <cell r="B2701" t="str">
            <v>ספטמבר 2015</v>
          </cell>
          <cell r="D2701" t="str">
            <v xml:space="preserve">הוצאות נלוות </v>
          </cell>
          <cell r="O2701">
            <v>24</v>
          </cell>
        </row>
        <row r="2702">
          <cell r="A2702" t="str">
            <v>חקלאים</v>
          </cell>
          <cell r="B2702" t="str">
            <v>ספטמבר 2015</v>
          </cell>
          <cell r="D2702" t="str">
            <v xml:space="preserve">דמי משמורת </v>
          </cell>
          <cell r="O2702">
            <v>24403.94</v>
          </cell>
        </row>
        <row r="2703">
          <cell r="A2703" t="str">
            <v>אגד</v>
          </cell>
          <cell r="B2703" t="str">
            <v>ספטמבר 2015</v>
          </cell>
          <cell r="D2703" t="str">
            <v xml:space="preserve">הוצאות נדלן </v>
          </cell>
          <cell r="O2703">
            <v>29644.05</v>
          </cell>
        </row>
        <row r="2704">
          <cell r="A2704" t="str">
            <v>אגד</v>
          </cell>
          <cell r="B2704" t="str">
            <v>ספטמבר 2015</v>
          </cell>
          <cell r="D2704" t="str">
            <v xml:space="preserve">הוצאות נדלן </v>
          </cell>
          <cell r="O2704">
            <v>18000</v>
          </cell>
        </row>
        <row r="2705">
          <cell r="A2705" t="str">
            <v>אגד</v>
          </cell>
          <cell r="B2705" t="str">
            <v>ספטמבר 2015</v>
          </cell>
          <cell r="D2705" t="str">
            <v xml:space="preserve">עמלות קניה ומכירה </v>
          </cell>
          <cell r="O2705">
            <v>8689.99</v>
          </cell>
        </row>
        <row r="2706">
          <cell r="A2706" t="str">
            <v>אגד</v>
          </cell>
          <cell r="B2706" t="str">
            <v>ספטמבר 2015</v>
          </cell>
          <cell r="D2706" t="str">
            <v xml:space="preserve">עמלות קניה ומכירה </v>
          </cell>
          <cell r="O2706">
            <v>848.11</v>
          </cell>
        </row>
        <row r="2707">
          <cell r="A2707" t="str">
            <v>אגד</v>
          </cell>
          <cell r="B2707" t="str">
            <v>ספטמבר 2015</v>
          </cell>
          <cell r="D2707" t="str">
            <v xml:space="preserve">עמלות קניה ומכירה </v>
          </cell>
          <cell r="O2707">
            <v>3.04</v>
          </cell>
        </row>
        <row r="2708">
          <cell r="A2708" t="str">
            <v>אגד</v>
          </cell>
          <cell r="B2708" t="str">
            <v>ספטמבר 2015</v>
          </cell>
          <cell r="D2708" t="str">
            <v xml:space="preserve">עמלות קניה ומכירה </v>
          </cell>
          <cell r="O2708">
            <v>71.23</v>
          </cell>
        </row>
        <row r="2709">
          <cell r="A2709" t="str">
            <v>אגד</v>
          </cell>
          <cell r="B2709" t="str">
            <v>ספטמבר 2015</v>
          </cell>
          <cell r="D2709" t="str">
            <v xml:space="preserve">עמלות קניה ומכירה </v>
          </cell>
          <cell r="O2709">
            <v>1173.73</v>
          </cell>
        </row>
        <row r="2710">
          <cell r="A2710" t="str">
            <v>אגד</v>
          </cell>
          <cell r="B2710" t="str">
            <v>ספטמבר 2015</v>
          </cell>
          <cell r="D2710" t="str">
            <v xml:space="preserve">עמלות קניה ומכירה </v>
          </cell>
          <cell r="O2710">
            <v>17.98</v>
          </cell>
        </row>
        <row r="2711">
          <cell r="A2711" t="str">
            <v>אגד</v>
          </cell>
          <cell r="B2711" t="str">
            <v>ספטמבר 2015</v>
          </cell>
          <cell r="D2711" t="str">
            <v xml:space="preserve">עמלות קניה ומכירה </v>
          </cell>
          <cell r="O2711">
            <v>7424.32</v>
          </cell>
        </row>
        <row r="2712">
          <cell r="A2712" t="str">
            <v>אגד</v>
          </cell>
          <cell r="B2712" t="str">
            <v>ספטמבר 2015</v>
          </cell>
          <cell r="D2712" t="str">
            <v xml:space="preserve">עמלות קניה ומכירה </v>
          </cell>
          <cell r="O2712">
            <v>315.02</v>
          </cell>
        </row>
        <row r="2713">
          <cell r="A2713" t="str">
            <v>אגד</v>
          </cell>
          <cell r="B2713" t="str">
            <v>ספטמבר 2015</v>
          </cell>
          <cell r="D2713" t="str">
            <v xml:space="preserve">עמלות קניה ומכירה </v>
          </cell>
          <cell r="O2713">
            <v>8442</v>
          </cell>
        </row>
        <row r="2714">
          <cell r="A2714" t="str">
            <v>אגד</v>
          </cell>
          <cell r="B2714" t="str">
            <v>ספטמבר 2015</v>
          </cell>
          <cell r="D2714" t="str">
            <v xml:space="preserve">הוצאות נלוות </v>
          </cell>
          <cell r="O2714">
            <v>550</v>
          </cell>
        </row>
        <row r="2715">
          <cell r="A2715" t="str">
            <v>אגד</v>
          </cell>
          <cell r="B2715" t="str">
            <v>ספטמבר 2015</v>
          </cell>
          <cell r="D2715" t="str">
            <v xml:space="preserve">דמי משמורת </v>
          </cell>
          <cell r="O2715">
            <v>33264.28</v>
          </cell>
        </row>
        <row r="2716">
          <cell r="A2716" t="str">
            <v>הדסה</v>
          </cell>
          <cell r="B2716" t="str">
            <v>ספטמבר 2015</v>
          </cell>
          <cell r="D2716" t="str">
            <v xml:space="preserve">עמלות קניה ומכירה </v>
          </cell>
          <cell r="O2716">
            <v>1868.98</v>
          </cell>
        </row>
        <row r="2717">
          <cell r="A2717" t="str">
            <v>הדסה</v>
          </cell>
          <cell r="B2717" t="str">
            <v>ספטמבר 2015</v>
          </cell>
          <cell r="D2717" t="str">
            <v xml:space="preserve">עמלות קניה ומכירה </v>
          </cell>
          <cell r="O2717">
            <v>2047.13</v>
          </cell>
        </row>
        <row r="2718">
          <cell r="A2718" t="str">
            <v>הדסה</v>
          </cell>
          <cell r="B2718" t="str">
            <v>ספטמבר 2015</v>
          </cell>
          <cell r="D2718" t="str">
            <v xml:space="preserve">עמלות קניה ומכירה </v>
          </cell>
          <cell r="O2718">
            <v>4170.42</v>
          </cell>
        </row>
        <row r="2719">
          <cell r="A2719" t="str">
            <v>הדסה</v>
          </cell>
          <cell r="B2719" t="str">
            <v>ספטמבר 2015</v>
          </cell>
          <cell r="D2719" t="str">
            <v xml:space="preserve">עמלות קניה ומכירה </v>
          </cell>
          <cell r="O2719">
            <v>1368.52</v>
          </cell>
        </row>
        <row r="2720">
          <cell r="A2720" t="str">
            <v>הדסה</v>
          </cell>
          <cell r="B2720" t="str">
            <v>ספטמבר 2015</v>
          </cell>
          <cell r="D2720" t="str">
            <v xml:space="preserve">עמלות קניה ומכירה </v>
          </cell>
          <cell r="O2720">
            <v>106.18</v>
          </cell>
        </row>
        <row r="2721">
          <cell r="A2721" t="str">
            <v>הדסה</v>
          </cell>
          <cell r="B2721" t="str">
            <v>ספטמבר 2015</v>
          </cell>
          <cell r="D2721" t="str">
            <v xml:space="preserve">עמלות קניה ומכירה </v>
          </cell>
          <cell r="O2721">
            <v>2706.39</v>
          </cell>
        </row>
        <row r="2722">
          <cell r="A2722" t="str">
            <v>הדסה</v>
          </cell>
          <cell r="B2722" t="str">
            <v>ספטמבר 2015</v>
          </cell>
          <cell r="D2722" t="str">
            <v xml:space="preserve">עמלות קניה ומכירה </v>
          </cell>
          <cell r="O2722">
            <v>5559.02</v>
          </cell>
        </row>
        <row r="2723">
          <cell r="A2723" t="str">
            <v>הדסה</v>
          </cell>
          <cell r="B2723" t="str">
            <v>ספטמבר 2015</v>
          </cell>
          <cell r="D2723" t="str">
            <v xml:space="preserve">עמלות קניה ומכירה </v>
          </cell>
          <cell r="O2723">
            <v>3162.32</v>
          </cell>
        </row>
        <row r="2724">
          <cell r="A2724" t="str">
            <v>הדסה</v>
          </cell>
          <cell r="B2724" t="str">
            <v>ספטמבר 2015</v>
          </cell>
          <cell r="D2724" t="str">
            <v xml:space="preserve">עמלות קניה ומכירה </v>
          </cell>
          <cell r="O2724">
            <v>1688.53</v>
          </cell>
        </row>
        <row r="2725">
          <cell r="A2725" t="str">
            <v>הדסה</v>
          </cell>
          <cell r="B2725" t="str">
            <v>ספטמבר 2015</v>
          </cell>
          <cell r="D2725" t="str">
            <v xml:space="preserve">עמלות קניה ומכירה </v>
          </cell>
          <cell r="O2725">
            <v>106.4</v>
          </cell>
        </row>
        <row r="2726">
          <cell r="A2726" t="str">
            <v>הדסה</v>
          </cell>
          <cell r="B2726" t="str">
            <v>ספטמבר 2015</v>
          </cell>
          <cell r="D2726" t="str">
            <v xml:space="preserve">עמלות קניה ומכירה </v>
          </cell>
          <cell r="O2726">
            <v>5352.68</v>
          </cell>
        </row>
        <row r="2727">
          <cell r="A2727" t="str">
            <v>הדסה</v>
          </cell>
          <cell r="B2727" t="str">
            <v>ספטמבר 2015</v>
          </cell>
          <cell r="D2727" t="str">
            <v xml:space="preserve">עמלות קניה ומכירה </v>
          </cell>
          <cell r="O2727">
            <v>45170.49</v>
          </cell>
        </row>
        <row r="2728">
          <cell r="A2728" t="str">
            <v>הדסה</v>
          </cell>
          <cell r="B2728" t="str">
            <v>ספטמבר 2015</v>
          </cell>
          <cell r="D2728" t="str">
            <v xml:space="preserve">עמלות קניה ומכירה </v>
          </cell>
          <cell r="O2728">
            <v>112319.75</v>
          </cell>
        </row>
        <row r="2729">
          <cell r="A2729" t="str">
            <v>הדסה</v>
          </cell>
          <cell r="B2729" t="str">
            <v>ספטמבר 2015</v>
          </cell>
          <cell r="D2729" t="str">
            <v xml:space="preserve">עמלות קניה ומכירה </v>
          </cell>
          <cell r="O2729">
            <v>126.01</v>
          </cell>
        </row>
        <row r="2730">
          <cell r="A2730" t="str">
            <v>הדסה</v>
          </cell>
          <cell r="B2730" t="str">
            <v>ספטמבר 2015</v>
          </cell>
          <cell r="D2730" t="str">
            <v xml:space="preserve">עמלות קניה ומכירה </v>
          </cell>
          <cell r="O2730">
            <v>9.43</v>
          </cell>
        </row>
        <row r="2731">
          <cell r="A2731" t="str">
            <v>הדסה</v>
          </cell>
          <cell r="B2731" t="str">
            <v>ספטמבר 2015</v>
          </cell>
          <cell r="D2731" t="str">
            <v xml:space="preserve">עמלות קניה ומכירה </v>
          </cell>
          <cell r="O2731">
            <v>4514</v>
          </cell>
        </row>
        <row r="2732">
          <cell r="A2732" t="str">
            <v>הדסה</v>
          </cell>
          <cell r="B2732" t="str">
            <v>ספטמבר 2015</v>
          </cell>
          <cell r="D2732" t="str">
            <v xml:space="preserve">עמלות קניה ומכירה </v>
          </cell>
          <cell r="O2732">
            <v>57.2</v>
          </cell>
        </row>
        <row r="2733">
          <cell r="A2733" t="str">
            <v>הדסה</v>
          </cell>
          <cell r="B2733" t="str">
            <v>ספטמבר 2015</v>
          </cell>
          <cell r="D2733" t="str">
            <v xml:space="preserve">עמלות קניה ומכירה </v>
          </cell>
          <cell r="O2733">
            <v>2124.09</v>
          </cell>
        </row>
        <row r="2734">
          <cell r="A2734" t="str">
            <v>הדסה</v>
          </cell>
          <cell r="B2734" t="str">
            <v>ספטמבר 2015</v>
          </cell>
          <cell r="D2734" t="str">
            <v xml:space="preserve">עמלות קניה ומכירה </v>
          </cell>
          <cell r="O2734">
            <v>849.53</v>
          </cell>
        </row>
        <row r="2735">
          <cell r="A2735" t="str">
            <v>הדסה</v>
          </cell>
          <cell r="B2735" t="str">
            <v>ספטמבר 2015</v>
          </cell>
          <cell r="D2735" t="str">
            <v xml:space="preserve">הוצאות נלוות </v>
          </cell>
          <cell r="O2735">
            <v>102.03</v>
          </cell>
        </row>
        <row r="2736">
          <cell r="A2736" t="str">
            <v>הדסה</v>
          </cell>
          <cell r="B2736" t="str">
            <v>ספטמבר 2015</v>
          </cell>
          <cell r="D2736" t="str">
            <v xml:space="preserve">הוצאות נלוות </v>
          </cell>
          <cell r="O2736">
            <v>192.64</v>
          </cell>
        </row>
        <row r="2737">
          <cell r="A2737" t="str">
            <v>הדסה</v>
          </cell>
          <cell r="B2737" t="str">
            <v>ספטמבר 2015</v>
          </cell>
          <cell r="D2737" t="str">
            <v xml:space="preserve">הוצאות נלוות </v>
          </cell>
          <cell r="O2737">
            <v>2176.6999999999998</v>
          </cell>
        </row>
        <row r="2738">
          <cell r="A2738" t="str">
            <v>הדסה</v>
          </cell>
          <cell r="B2738" t="str">
            <v>ספטמבר 2015</v>
          </cell>
          <cell r="D2738" t="str">
            <v xml:space="preserve">דמי משמורת </v>
          </cell>
          <cell r="O2738">
            <v>43632.61</v>
          </cell>
        </row>
        <row r="2739">
          <cell r="A2739" t="str">
            <v>קרן פרמיה</v>
          </cell>
          <cell r="B2739" t="str">
            <v>ספטמבר 2015</v>
          </cell>
          <cell r="D2739" t="str">
            <v xml:space="preserve">עמלות קניה ומכירה </v>
          </cell>
          <cell r="O2739">
            <v>-0.28999999999999998</v>
          </cell>
        </row>
        <row r="2740">
          <cell r="A2740" t="str">
            <v>קרן פרמיה</v>
          </cell>
          <cell r="B2740" t="str">
            <v>ספטמבר 2015</v>
          </cell>
          <cell r="D2740" t="str">
            <v xml:space="preserve">עמלות קניה ומכירה </v>
          </cell>
          <cell r="O2740">
            <v>484.11</v>
          </cell>
        </row>
        <row r="2741">
          <cell r="A2741" t="str">
            <v>קרן פרמיה</v>
          </cell>
          <cell r="B2741" t="str">
            <v>ספטמבר 2015</v>
          </cell>
          <cell r="D2741" t="str">
            <v xml:space="preserve">עמלות קניה ומכירה </v>
          </cell>
          <cell r="O2741">
            <v>1612.03</v>
          </cell>
        </row>
        <row r="2742">
          <cell r="A2742" t="str">
            <v>קרן פרמיה</v>
          </cell>
          <cell r="B2742" t="str">
            <v>ספטמבר 2015</v>
          </cell>
          <cell r="D2742" t="str">
            <v xml:space="preserve">עמלות קניה ומכירה </v>
          </cell>
          <cell r="O2742">
            <v>712.38</v>
          </cell>
        </row>
        <row r="2743">
          <cell r="A2743" t="str">
            <v>קרן פרמיה</v>
          </cell>
          <cell r="B2743" t="str">
            <v>ספטמבר 2015</v>
          </cell>
          <cell r="D2743" t="str">
            <v xml:space="preserve">עמלות קניה ומכירה </v>
          </cell>
          <cell r="O2743">
            <v>92.9</v>
          </cell>
        </row>
        <row r="2744">
          <cell r="A2744" t="str">
            <v>קרן פרמיה</v>
          </cell>
          <cell r="B2744" t="str">
            <v>ספטמבר 2015</v>
          </cell>
          <cell r="D2744" t="str">
            <v xml:space="preserve">עמלות קניה ומכירה </v>
          </cell>
          <cell r="O2744">
            <v>476.33</v>
          </cell>
        </row>
        <row r="2745">
          <cell r="A2745" t="str">
            <v>קרן פרמיה</v>
          </cell>
          <cell r="B2745" t="str">
            <v>ספטמבר 2015</v>
          </cell>
          <cell r="D2745" t="str">
            <v xml:space="preserve">עמלות קניה ומכירה </v>
          </cell>
          <cell r="O2745">
            <v>1625.97</v>
          </cell>
        </row>
        <row r="2746">
          <cell r="A2746" t="str">
            <v>קרן פרמיה</v>
          </cell>
          <cell r="B2746" t="str">
            <v>ספטמבר 2015</v>
          </cell>
          <cell r="D2746" t="str">
            <v xml:space="preserve">עמלות קניה ומכירה </v>
          </cell>
          <cell r="O2746">
            <v>902.79</v>
          </cell>
        </row>
        <row r="2747">
          <cell r="A2747" t="str">
            <v>קרן פרמיה</v>
          </cell>
          <cell r="B2747" t="str">
            <v>ספטמבר 2015</v>
          </cell>
          <cell r="D2747" t="str">
            <v xml:space="preserve">עמלות קניה ומכירה </v>
          </cell>
          <cell r="O2747">
            <v>613.05999999999995</v>
          </cell>
        </row>
        <row r="2748">
          <cell r="A2748" t="str">
            <v>קרן פרמיה</v>
          </cell>
          <cell r="B2748" t="str">
            <v>ספטמבר 2015</v>
          </cell>
          <cell r="D2748" t="str">
            <v xml:space="preserve">עמלות קניה ומכירה </v>
          </cell>
          <cell r="O2748">
            <v>332.83</v>
          </cell>
        </row>
        <row r="2749">
          <cell r="A2749" t="str">
            <v>קרן פרמיה</v>
          </cell>
          <cell r="B2749" t="str">
            <v>ספטמבר 2015</v>
          </cell>
          <cell r="D2749" t="str">
            <v xml:space="preserve">עמלות קניה ומכירה </v>
          </cell>
          <cell r="O2749">
            <v>21.6</v>
          </cell>
        </row>
        <row r="2750">
          <cell r="A2750" t="str">
            <v>קרן פרמיה</v>
          </cell>
          <cell r="B2750" t="str">
            <v>ספטמבר 2015</v>
          </cell>
          <cell r="D2750" t="str">
            <v xml:space="preserve">עמלות קניה ומכירה </v>
          </cell>
          <cell r="O2750">
            <v>820.28</v>
          </cell>
        </row>
        <row r="2751">
          <cell r="A2751" t="str">
            <v>קרן פרמיה</v>
          </cell>
          <cell r="B2751" t="str">
            <v>ספטמבר 2015</v>
          </cell>
          <cell r="D2751" t="str">
            <v xml:space="preserve">עמלות קניה ומכירה </v>
          </cell>
          <cell r="O2751">
            <v>5188.34</v>
          </cell>
        </row>
        <row r="2752">
          <cell r="A2752" t="str">
            <v>קרן פרמיה</v>
          </cell>
          <cell r="B2752" t="str">
            <v>ספטמבר 2015</v>
          </cell>
          <cell r="D2752" t="str">
            <v xml:space="preserve">עמלות קניה ומכירה </v>
          </cell>
          <cell r="O2752">
            <v>17785.25</v>
          </cell>
        </row>
        <row r="2753">
          <cell r="A2753" t="str">
            <v>קרן פרמיה</v>
          </cell>
          <cell r="B2753" t="str">
            <v>ספטמבר 2015</v>
          </cell>
          <cell r="D2753" t="str">
            <v xml:space="preserve">עמלות קניה ומכירה </v>
          </cell>
          <cell r="O2753">
            <v>63</v>
          </cell>
        </row>
        <row r="2754">
          <cell r="A2754" t="str">
            <v>קרן פרמיה</v>
          </cell>
          <cell r="B2754" t="str">
            <v>ספטמבר 2015</v>
          </cell>
          <cell r="D2754" t="str">
            <v xml:space="preserve">עמלות קניה ומכירה </v>
          </cell>
          <cell r="O2754">
            <v>785</v>
          </cell>
        </row>
        <row r="2755">
          <cell r="A2755" t="str">
            <v>קרן פרמיה</v>
          </cell>
          <cell r="B2755" t="str">
            <v>ספטמבר 2015</v>
          </cell>
          <cell r="D2755" t="str">
            <v xml:space="preserve">עמלות קניה ומכירה </v>
          </cell>
          <cell r="O2755">
            <v>331.03</v>
          </cell>
        </row>
        <row r="2756">
          <cell r="A2756" t="str">
            <v>קרן פרמיה</v>
          </cell>
          <cell r="B2756" t="str">
            <v>ספטמבר 2015</v>
          </cell>
          <cell r="D2756" t="str">
            <v xml:space="preserve">עמלות קניה ומכירה </v>
          </cell>
          <cell r="O2756">
            <v>238.51</v>
          </cell>
        </row>
        <row r="2757">
          <cell r="A2757" t="str">
            <v>קרן פרמיה</v>
          </cell>
          <cell r="B2757" t="str">
            <v>ספטמבר 2015</v>
          </cell>
          <cell r="D2757" t="str">
            <v xml:space="preserve">הוצאות נלוות </v>
          </cell>
          <cell r="O2757">
            <v>15.82</v>
          </cell>
        </row>
        <row r="2758">
          <cell r="A2758" t="str">
            <v>קרן פרמיה</v>
          </cell>
          <cell r="B2758" t="str">
            <v>ספטמבר 2015</v>
          </cell>
          <cell r="D2758" t="str">
            <v xml:space="preserve">דמי משמורת </v>
          </cell>
          <cell r="O2758">
            <v>16302.76</v>
          </cell>
        </row>
        <row r="2759">
          <cell r="A2759" t="str">
            <v>קרן פרמיה</v>
          </cell>
          <cell r="B2759" t="str">
            <v>ספטמבר 2015</v>
          </cell>
          <cell r="D2759" t="str">
            <v xml:space="preserve">דמי משמורת </v>
          </cell>
          <cell r="O2759">
            <v>8.14</v>
          </cell>
        </row>
        <row r="2760">
          <cell r="A2760">
            <v>0</v>
          </cell>
          <cell r="B2760">
            <v>0</v>
          </cell>
          <cell r="D2760">
            <v>0</v>
          </cell>
          <cell r="O2760">
            <v>0</v>
          </cell>
        </row>
        <row r="2761">
          <cell r="A2761" t="str">
            <v>מבטחים</v>
          </cell>
          <cell r="B2761" t="str">
            <v>דצמבר 2015</v>
          </cell>
          <cell r="D2761" t="str">
            <v xml:space="preserve">הוצאות נדלן </v>
          </cell>
          <cell r="O2761">
            <v>286494</v>
          </cell>
        </row>
        <row r="2762">
          <cell r="A2762" t="str">
            <v>מבטחים</v>
          </cell>
          <cell r="B2762" t="str">
            <v>דצמבר 2015</v>
          </cell>
          <cell r="D2762" t="str">
            <v xml:space="preserve">הוצאות נדלן </v>
          </cell>
          <cell r="O2762">
            <v>283621</v>
          </cell>
        </row>
        <row r="2763">
          <cell r="A2763" t="str">
            <v>מקפת</v>
          </cell>
          <cell r="B2763" t="str">
            <v>דצמבר 2015</v>
          </cell>
          <cell r="D2763" t="str">
            <v xml:space="preserve">הוצאות נדלן </v>
          </cell>
          <cell r="O2763">
            <v>95498</v>
          </cell>
        </row>
        <row r="2764">
          <cell r="A2764" t="str">
            <v>מקפת</v>
          </cell>
          <cell r="B2764" t="str">
            <v>דצמבר 2015</v>
          </cell>
          <cell r="D2764" t="str">
            <v xml:space="preserve">הוצאות נדלן </v>
          </cell>
          <cell r="O2764">
            <v>94541</v>
          </cell>
        </row>
        <row r="2765">
          <cell r="A2765" t="str">
            <v>מבטחים</v>
          </cell>
          <cell r="B2765" t="str">
            <v>דצמבר 2015</v>
          </cell>
          <cell r="D2765" t="str">
            <v xml:space="preserve">הוצאות נדלן </v>
          </cell>
          <cell r="O2765">
            <v>-640.16999999999996</v>
          </cell>
        </row>
        <row r="2766">
          <cell r="A2766" t="str">
            <v>מבטחים</v>
          </cell>
          <cell r="B2766" t="str">
            <v>דצמבר 2015</v>
          </cell>
          <cell r="D2766" t="str">
            <v xml:space="preserve">הוצאות נדלן </v>
          </cell>
          <cell r="O2766">
            <v>348825.75</v>
          </cell>
        </row>
        <row r="2767">
          <cell r="A2767" t="str">
            <v>מבטחים</v>
          </cell>
          <cell r="B2767" t="str">
            <v>דצמבר 2015</v>
          </cell>
          <cell r="D2767" t="str">
            <v xml:space="preserve">הוצאות נדלן </v>
          </cell>
          <cell r="O2767">
            <v>1028145.75</v>
          </cell>
        </row>
        <row r="2768">
          <cell r="A2768" t="str">
            <v>מבטחים</v>
          </cell>
          <cell r="B2768" t="str">
            <v>דצמבר 2015</v>
          </cell>
          <cell r="D2768" t="str">
            <v xml:space="preserve">הוצאות נדלן </v>
          </cell>
          <cell r="O2768">
            <v>2132.87</v>
          </cell>
        </row>
        <row r="2769">
          <cell r="A2769" t="str">
            <v>מבטחים</v>
          </cell>
          <cell r="B2769" t="str">
            <v>דצמבר 2015</v>
          </cell>
          <cell r="D2769" t="str">
            <v xml:space="preserve">הוצאות נלוות </v>
          </cell>
          <cell r="O2769">
            <v>1326.26</v>
          </cell>
        </row>
        <row r="2770">
          <cell r="A2770" t="str">
            <v>מבטחים</v>
          </cell>
          <cell r="B2770" t="str">
            <v>דצמבר 2015</v>
          </cell>
          <cell r="D2770" t="str">
            <v xml:space="preserve">הוצאות נלוות </v>
          </cell>
          <cell r="O2770">
            <v>367.53</v>
          </cell>
        </row>
        <row r="2771">
          <cell r="A2771" t="str">
            <v>מבטחים</v>
          </cell>
          <cell r="B2771" t="str">
            <v>דצמבר 2015</v>
          </cell>
          <cell r="D2771" t="str">
            <v xml:space="preserve">הוצאות נלוות </v>
          </cell>
          <cell r="O2771">
            <v>189473.48</v>
          </cell>
        </row>
        <row r="2772">
          <cell r="A2772" t="str">
            <v>מבטחים</v>
          </cell>
          <cell r="B2772" t="str">
            <v>דצמבר 2015</v>
          </cell>
          <cell r="D2772" t="str">
            <v xml:space="preserve">עמלות קניה ומכירה </v>
          </cell>
          <cell r="O2772">
            <v>58.02</v>
          </cell>
        </row>
        <row r="2773">
          <cell r="A2773" t="str">
            <v>מבטחים</v>
          </cell>
          <cell r="B2773" t="str">
            <v>דצמבר 2015</v>
          </cell>
          <cell r="D2773" t="str">
            <v xml:space="preserve">עמלות קניה ומכירה </v>
          </cell>
          <cell r="O2773">
            <v>29.27</v>
          </cell>
        </row>
        <row r="2774">
          <cell r="A2774" t="str">
            <v>מבטחים</v>
          </cell>
          <cell r="B2774" t="str">
            <v>דצמבר 2015</v>
          </cell>
          <cell r="D2774" t="str">
            <v xml:space="preserve">הוצאות נלוות </v>
          </cell>
          <cell r="O2774">
            <v>373.97</v>
          </cell>
        </row>
        <row r="2775">
          <cell r="A2775" t="str">
            <v>מבטחים</v>
          </cell>
          <cell r="B2775" t="str">
            <v>דצמבר 2015</v>
          </cell>
          <cell r="D2775" t="str">
            <v xml:space="preserve">עמלות קניה ומכירה </v>
          </cell>
          <cell r="O2775">
            <v>409490.16</v>
          </cell>
        </row>
        <row r="2776">
          <cell r="A2776" t="str">
            <v>מבטחים</v>
          </cell>
          <cell r="B2776" t="str">
            <v>דצמבר 2015</v>
          </cell>
          <cell r="D2776" t="str">
            <v xml:space="preserve">עמלות קניה ומכירה </v>
          </cell>
          <cell r="O2776">
            <v>788661.44</v>
          </cell>
        </row>
        <row r="2777">
          <cell r="A2777" t="str">
            <v>מבטחים</v>
          </cell>
          <cell r="B2777" t="str">
            <v>דצמבר 2015</v>
          </cell>
          <cell r="D2777" t="str">
            <v xml:space="preserve">עמלות קניה ומכירה </v>
          </cell>
          <cell r="O2777">
            <v>671268.65</v>
          </cell>
        </row>
        <row r="2778">
          <cell r="A2778" t="str">
            <v>מבטחים</v>
          </cell>
          <cell r="B2778" t="str">
            <v>דצמבר 2015</v>
          </cell>
          <cell r="D2778" t="str">
            <v xml:space="preserve">עמלות קניה ומכירה </v>
          </cell>
          <cell r="O2778">
            <v>73631.47</v>
          </cell>
        </row>
        <row r="2779">
          <cell r="A2779" t="str">
            <v>מבטחים</v>
          </cell>
          <cell r="B2779" t="str">
            <v>דצמבר 2015</v>
          </cell>
          <cell r="D2779" t="str">
            <v xml:space="preserve">עמלות קניה ומכירה </v>
          </cell>
          <cell r="O2779">
            <v>12592.16</v>
          </cell>
        </row>
        <row r="2780">
          <cell r="A2780" t="str">
            <v>מבטחים</v>
          </cell>
          <cell r="B2780" t="str">
            <v>דצמבר 2015</v>
          </cell>
          <cell r="D2780" t="str">
            <v xml:space="preserve">עמלות קניה ומכירה </v>
          </cell>
          <cell r="O2780">
            <v>148174.04</v>
          </cell>
        </row>
        <row r="2781">
          <cell r="A2781" t="str">
            <v>מבטחים</v>
          </cell>
          <cell r="B2781" t="str">
            <v>דצמבר 2015</v>
          </cell>
          <cell r="D2781" t="str">
            <v xml:space="preserve">עמלות קניה ומכירה </v>
          </cell>
          <cell r="O2781">
            <v>328893.05</v>
          </cell>
        </row>
        <row r="2782">
          <cell r="A2782" t="str">
            <v>מבטחים</v>
          </cell>
          <cell r="B2782" t="str">
            <v>דצמבר 2015</v>
          </cell>
          <cell r="D2782" t="str">
            <v xml:space="preserve">עמלות קניה ומכירה </v>
          </cell>
          <cell r="O2782">
            <v>181370.59</v>
          </cell>
        </row>
        <row r="2783">
          <cell r="A2783" t="str">
            <v>מבטחים</v>
          </cell>
          <cell r="B2783" t="str">
            <v>דצמבר 2015</v>
          </cell>
          <cell r="D2783" t="str">
            <v xml:space="preserve">עמלות קניה ומכירה </v>
          </cell>
          <cell r="O2783">
            <v>208662.87</v>
          </cell>
        </row>
        <row r="2784">
          <cell r="A2784" t="str">
            <v>מבטחים</v>
          </cell>
          <cell r="B2784" t="str">
            <v>דצמבר 2015</v>
          </cell>
          <cell r="D2784" t="str">
            <v xml:space="preserve">עמלות קניה ומכירה </v>
          </cell>
          <cell r="O2784">
            <v>4598</v>
          </cell>
        </row>
        <row r="2785">
          <cell r="A2785" t="str">
            <v>מבטחים</v>
          </cell>
          <cell r="B2785" t="str">
            <v>דצמבר 2015</v>
          </cell>
          <cell r="D2785" t="str">
            <v xml:space="preserve">עמלות קניה ומכירה </v>
          </cell>
          <cell r="O2785">
            <v>241141.03</v>
          </cell>
        </row>
        <row r="2786">
          <cell r="A2786" t="str">
            <v>מבטחים</v>
          </cell>
          <cell r="B2786" t="str">
            <v>דצמבר 2015</v>
          </cell>
          <cell r="D2786" t="str">
            <v xml:space="preserve">עמלות קניה ומכירה </v>
          </cell>
          <cell r="O2786">
            <v>2362599.7999999998</v>
          </cell>
        </row>
        <row r="2787">
          <cell r="A2787" t="str">
            <v>מבטחים</v>
          </cell>
          <cell r="B2787" t="str">
            <v>דצמבר 2015</v>
          </cell>
          <cell r="D2787" t="str">
            <v xml:space="preserve">עמלות קניה ומכירה </v>
          </cell>
          <cell r="O2787">
            <v>7463556.0300000003</v>
          </cell>
        </row>
        <row r="2788">
          <cell r="A2788" t="str">
            <v>מבטחים</v>
          </cell>
          <cell r="B2788" t="str">
            <v>דצמבר 2015</v>
          </cell>
          <cell r="D2788" t="str">
            <v xml:space="preserve">עמלות קניה ומכירה </v>
          </cell>
          <cell r="O2788">
            <v>119633.53</v>
          </cell>
        </row>
        <row r="2789">
          <cell r="A2789" t="str">
            <v>מבטחים</v>
          </cell>
          <cell r="B2789" t="str">
            <v>דצמבר 2015</v>
          </cell>
          <cell r="D2789" t="str">
            <v xml:space="preserve">עמלות קניה ומכירה </v>
          </cell>
          <cell r="O2789">
            <v>9.43</v>
          </cell>
        </row>
        <row r="2790">
          <cell r="A2790" t="str">
            <v>מבטחים</v>
          </cell>
          <cell r="B2790" t="str">
            <v>דצמבר 2015</v>
          </cell>
          <cell r="D2790" t="str">
            <v xml:space="preserve">עמלות קניה ומכירה </v>
          </cell>
          <cell r="O2790">
            <v>213076</v>
          </cell>
        </row>
        <row r="2791">
          <cell r="A2791" t="str">
            <v>מבטחים</v>
          </cell>
          <cell r="B2791" t="str">
            <v>דצמבר 2015</v>
          </cell>
          <cell r="D2791" t="str">
            <v xml:space="preserve">עמלות קניה ומכירה </v>
          </cell>
          <cell r="O2791">
            <v>57.2</v>
          </cell>
        </row>
        <row r="2792">
          <cell r="A2792" t="str">
            <v>מבטחים</v>
          </cell>
          <cell r="B2792" t="str">
            <v>דצמבר 2015</v>
          </cell>
          <cell r="D2792" t="str">
            <v xml:space="preserve">עמלות קניה ומכירה </v>
          </cell>
          <cell r="O2792">
            <v>100990.31</v>
          </cell>
        </row>
        <row r="2793">
          <cell r="A2793" t="str">
            <v>מבטחים</v>
          </cell>
          <cell r="B2793" t="str">
            <v>דצמבר 2015</v>
          </cell>
          <cell r="D2793" t="str">
            <v xml:space="preserve">עמלות קניה ומכירה </v>
          </cell>
          <cell r="O2793">
            <v>8998.4</v>
          </cell>
        </row>
        <row r="2794">
          <cell r="A2794" t="str">
            <v>מבטחים</v>
          </cell>
          <cell r="B2794" t="str">
            <v>דצמבר 2015</v>
          </cell>
          <cell r="D2794" t="str">
            <v xml:space="preserve">עמלות קניה ומכירה </v>
          </cell>
          <cell r="O2794">
            <v>134.91999999999999</v>
          </cell>
        </row>
        <row r="2795">
          <cell r="A2795" t="str">
            <v>מבטחים</v>
          </cell>
          <cell r="B2795" t="str">
            <v>דצמבר 2015</v>
          </cell>
          <cell r="D2795" t="str">
            <v xml:space="preserve">הוצאות נלוות </v>
          </cell>
          <cell r="O2795">
            <v>6218818.7199999997</v>
          </cell>
        </row>
        <row r="2796">
          <cell r="A2796" t="str">
            <v>מבטחים</v>
          </cell>
          <cell r="B2796" t="str">
            <v>דצמבר 2015</v>
          </cell>
          <cell r="D2796" t="str">
            <v xml:space="preserve">עמלות קניה ומכירה </v>
          </cell>
          <cell r="O2796">
            <v>2163895.08</v>
          </cell>
        </row>
        <row r="2797">
          <cell r="A2797" t="str">
            <v>מבטחים</v>
          </cell>
          <cell r="B2797" t="str">
            <v>דצמבר 2015</v>
          </cell>
          <cell r="D2797" t="str">
            <v xml:space="preserve">עמלות קניה ומכירה </v>
          </cell>
          <cell r="O2797">
            <v>97099.83</v>
          </cell>
        </row>
        <row r="2798">
          <cell r="A2798" t="str">
            <v>מבטחים</v>
          </cell>
          <cell r="B2798" t="str">
            <v>דצמבר 2015</v>
          </cell>
          <cell r="D2798" t="str">
            <v>דמי ניהול המילטון ליין</v>
          </cell>
          <cell r="O2798">
            <v>14425937.65</v>
          </cell>
        </row>
        <row r="2799">
          <cell r="A2799" t="str">
            <v>מבטחים</v>
          </cell>
          <cell r="B2799" t="str">
            <v>דצמבר 2015</v>
          </cell>
          <cell r="D2799" t="str">
            <v xml:space="preserve">עמלות קניה ומכירה </v>
          </cell>
          <cell r="O2799">
            <v>4.53</v>
          </cell>
        </row>
        <row r="2800">
          <cell r="A2800" t="str">
            <v>מבטחים</v>
          </cell>
          <cell r="B2800" t="str">
            <v>דצמבר 2015</v>
          </cell>
          <cell r="D2800" t="str">
            <v xml:space="preserve">הוצאות נלוות </v>
          </cell>
          <cell r="O2800">
            <v>-22000</v>
          </cell>
        </row>
        <row r="2801">
          <cell r="A2801" t="str">
            <v>מבטחים</v>
          </cell>
          <cell r="B2801" t="str">
            <v>דצמבר 2015</v>
          </cell>
          <cell r="D2801" t="str">
            <v xml:space="preserve">הוצאות נלוות </v>
          </cell>
          <cell r="O2801">
            <v>41181.08</v>
          </cell>
        </row>
        <row r="2802">
          <cell r="A2802" t="str">
            <v>מבטחים</v>
          </cell>
          <cell r="B2802" t="str">
            <v>דצמבר 2015</v>
          </cell>
          <cell r="D2802" t="str">
            <v xml:space="preserve">הוצאות נלוות </v>
          </cell>
          <cell r="O2802">
            <v>4465.9799999999996</v>
          </cell>
        </row>
        <row r="2803">
          <cell r="A2803" t="str">
            <v>מבטחים</v>
          </cell>
          <cell r="B2803" t="str">
            <v>דצמבר 2015</v>
          </cell>
          <cell r="D2803" t="str">
            <v xml:space="preserve">הוצאות נלוות </v>
          </cell>
          <cell r="O2803">
            <v>4826.47</v>
          </cell>
        </row>
        <row r="2804">
          <cell r="A2804" t="str">
            <v>מבטחים</v>
          </cell>
          <cell r="B2804" t="str">
            <v>דצמבר 2015</v>
          </cell>
          <cell r="D2804" t="str">
            <v xml:space="preserve">הוצאות נלוות </v>
          </cell>
          <cell r="O2804">
            <v>1475</v>
          </cell>
        </row>
        <row r="2805">
          <cell r="A2805" t="str">
            <v>מבטחים</v>
          </cell>
          <cell r="B2805" t="str">
            <v>דצמבר 2015</v>
          </cell>
          <cell r="D2805" t="str">
            <v xml:space="preserve">הוצאות נלוות </v>
          </cell>
          <cell r="O2805">
            <v>20400.78</v>
          </cell>
        </row>
        <row r="2806">
          <cell r="A2806" t="str">
            <v>מבטחים</v>
          </cell>
          <cell r="B2806" t="str">
            <v>דצמבר 2015</v>
          </cell>
          <cell r="D2806" t="str">
            <v xml:space="preserve">הוצאות נלוות </v>
          </cell>
          <cell r="O2806">
            <v>-6867.2</v>
          </cell>
        </row>
        <row r="2807">
          <cell r="A2807" t="str">
            <v>מבטחים</v>
          </cell>
          <cell r="B2807" t="str">
            <v>דצמבר 2015</v>
          </cell>
          <cell r="D2807" t="str">
            <v xml:space="preserve">הוצאות נלוות </v>
          </cell>
          <cell r="O2807">
            <v>101393.88</v>
          </cell>
        </row>
        <row r="2808">
          <cell r="A2808" t="str">
            <v>מבטחים</v>
          </cell>
          <cell r="B2808" t="str">
            <v>דצמבר 2015</v>
          </cell>
          <cell r="D2808" t="str">
            <v xml:space="preserve">הוצאות נלוות </v>
          </cell>
          <cell r="O2808">
            <v>31282.94</v>
          </cell>
        </row>
        <row r="2809">
          <cell r="A2809" t="str">
            <v>מבטחים</v>
          </cell>
          <cell r="B2809" t="str">
            <v>דצמבר 2015</v>
          </cell>
          <cell r="D2809" t="str">
            <v xml:space="preserve">הוצאות נלוות </v>
          </cell>
          <cell r="O2809">
            <v>8555.31</v>
          </cell>
        </row>
        <row r="2810">
          <cell r="A2810" t="str">
            <v>מבטחים</v>
          </cell>
          <cell r="B2810" t="str">
            <v>דצמבר 2015</v>
          </cell>
          <cell r="D2810" t="str">
            <v xml:space="preserve">הוצאות נלוות </v>
          </cell>
          <cell r="O2810">
            <v>138054.75</v>
          </cell>
        </row>
        <row r="2811">
          <cell r="A2811" t="str">
            <v>מבטחים</v>
          </cell>
          <cell r="B2811" t="str">
            <v>דצמבר 2015</v>
          </cell>
          <cell r="D2811" t="str">
            <v xml:space="preserve">דמי משמורת </v>
          </cell>
          <cell r="O2811">
            <v>718066.34</v>
          </cell>
        </row>
        <row r="2812">
          <cell r="A2812" t="str">
            <v>מבטחים</v>
          </cell>
          <cell r="B2812" t="str">
            <v>דצמבר 2015</v>
          </cell>
          <cell r="D2812" t="str">
            <v xml:space="preserve">דמי משמורת </v>
          </cell>
          <cell r="O2812">
            <v>10869.16</v>
          </cell>
        </row>
        <row r="2813">
          <cell r="A2813" t="str">
            <v>קגמ</v>
          </cell>
          <cell r="B2813" t="str">
            <v>דצמבר 2015</v>
          </cell>
          <cell r="D2813" t="str">
            <v xml:space="preserve">הוצאות נדלן </v>
          </cell>
          <cell r="O2813">
            <v>3609.06</v>
          </cell>
        </row>
        <row r="2814">
          <cell r="A2814" t="str">
            <v>קגמ</v>
          </cell>
          <cell r="B2814" t="str">
            <v>דצמבר 2015</v>
          </cell>
          <cell r="D2814" t="str">
            <v xml:space="preserve">הוצאות נלוות </v>
          </cell>
          <cell r="O2814">
            <v>19.059999999999999</v>
          </cell>
        </row>
        <row r="2815">
          <cell r="A2815" t="str">
            <v>קגמ</v>
          </cell>
          <cell r="B2815" t="str">
            <v>דצמבר 2015</v>
          </cell>
          <cell r="D2815" t="str">
            <v xml:space="preserve">הוצאות נלוות </v>
          </cell>
          <cell r="O2815">
            <v>281.01</v>
          </cell>
        </row>
        <row r="2816">
          <cell r="A2816" t="str">
            <v>קגמ</v>
          </cell>
          <cell r="B2816" t="str">
            <v>דצמבר 2015</v>
          </cell>
          <cell r="D2816" t="str">
            <v xml:space="preserve">הוצאות נלוות </v>
          </cell>
          <cell r="O2816">
            <v>22518.33</v>
          </cell>
        </row>
        <row r="2817">
          <cell r="A2817" t="str">
            <v>קגמ</v>
          </cell>
          <cell r="B2817" t="str">
            <v>דצמבר 2015</v>
          </cell>
          <cell r="D2817" t="str">
            <v xml:space="preserve">עמלות קניה ומכירה </v>
          </cell>
          <cell r="O2817">
            <v>250.56</v>
          </cell>
        </row>
        <row r="2818">
          <cell r="A2818" t="str">
            <v>קגמ</v>
          </cell>
          <cell r="B2818" t="str">
            <v>דצמבר 2015</v>
          </cell>
          <cell r="D2818" t="str">
            <v xml:space="preserve">הוצאות נלוות </v>
          </cell>
          <cell r="O2818">
            <v>304.41000000000003</v>
          </cell>
        </row>
        <row r="2819">
          <cell r="A2819" t="str">
            <v>קגמ</v>
          </cell>
          <cell r="B2819" t="str">
            <v>דצמבר 2015</v>
          </cell>
          <cell r="D2819" t="str">
            <v xml:space="preserve">עמלות קניה ומכירה </v>
          </cell>
          <cell r="O2819">
            <v>54408.05</v>
          </cell>
        </row>
        <row r="2820">
          <cell r="A2820" t="str">
            <v>קגמ</v>
          </cell>
          <cell r="B2820" t="str">
            <v>דצמבר 2015</v>
          </cell>
          <cell r="D2820" t="str">
            <v xml:space="preserve">עמלות קניה ומכירה </v>
          </cell>
          <cell r="O2820">
            <v>40113.47</v>
          </cell>
        </row>
        <row r="2821">
          <cell r="A2821" t="str">
            <v>קגמ</v>
          </cell>
          <cell r="B2821" t="str">
            <v>דצמבר 2015</v>
          </cell>
          <cell r="D2821" t="str">
            <v xml:space="preserve">עמלות קניה ומכירה </v>
          </cell>
          <cell r="O2821">
            <v>79450.36</v>
          </cell>
        </row>
        <row r="2822">
          <cell r="A2822" t="str">
            <v>קגמ</v>
          </cell>
          <cell r="B2822" t="str">
            <v>דצמבר 2015</v>
          </cell>
          <cell r="D2822" t="str">
            <v xml:space="preserve">עמלות קניה ומכירה </v>
          </cell>
          <cell r="O2822">
            <v>21380.75</v>
          </cell>
        </row>
        <row r="2823">
          <cell r="A2823" t="str">
            <v>קגמ</v>
          </cell>
          <cell r="B2823" t="str">
            <v>דצמבר 2015</v>
          </cell>
          <cell r="D2823" t="str">
            <v xml:space="preserve">עמלות קניה ומכירה </v>
          </cell>
          <cell r="O2823">
            <v>2690.04</v>
          </cell>
        </row>
        <row r="2824">
          <cell r="A2824" t="str">
            <v>קגמ</v>
          </cell>
          <cell r="B2824" t="str">
            <v>דצמבר 2015</v>
          </cell>
          <cell r="D2824" t="str">
            <v xml:space="preserve">עמלות קניה ומכירה </v>
          </cell>
          <cell r="O2824">
            <v>43903.25</v>
          </cell>
        </row>
        <row r="2825">
          <cell r="A2825" t="str">
            <v>קגמ</v>
          </cell>
          <cell r="B2825" t="str">
            <v>דצמבר 2015</v>
          </cell>
          <cell r="D2825" t="str">
            <v xml:space="preserve">עמלות קניה ומכירה </v>
          </cell>
          <cell r="O2825">
            <v>101932.87</v>
          </cell>
        </row>
        <row r="2826">
          <cell r="A2826" t="str">
            <v>קגמ</v>
          </cell>
          <cell r="B2826" t="str">
            <v>דצמבר 2015</v>
          </cell>
          <cell r="D2826" t="str">
            <v xml:space="preserve">עמלות קניה ומכירה </v>
          </cell>
          <cell r="O2826">
            <v>54075.92</v>
          </cell>
        </row>
        <row r="2827">
          <cell r="A2827" t="str">
            <v>קגמ</v>
          </cell>
          <cell r="B2827" t="str">
            <v>דצמבר 2015</v>
          </cell>
          <cell r="D2827" t="str">
            <v xml:space="preserve">עמלות קניה ומכירה </v>
          </cell>
          <cell r="O2827">
            <v>67037.460000000006</v>
          </cell>
        </row>
        <row r="2828">
          <cell r="A2828" t="str">
            <v>קגמ</v>
          </cell>
          <cell r="B2828" t="str">
            <v>דצמבר 2015</v>
          </cell>
          <cell r="D2828" t="str">
            <v xml:space="preserve">עמלות קניה ומכירה </v>
          </cell>
          <cell r="O2828">
            <v>1485.8</v>
          </cell>
        </row>
        <row r="2829">
          <cell r="A2829" t="str">
            <v>קגמ</v>
          </cell>
          <cell r="B2829" t="str">
            <v>דצמבר 2015</v>
          </cell>
          <cell r="D2829" t="str">
            <v xml:space="preserve">עמלות קניה ומכירה </v>
          </cell>
          <cell r="O2829">
            <v>99481.37</v>
          </cell>
        </row>
        <row r="2830">
          <cell r="A2830" t="str">
            <v>קגמ</v>
          </cell>
          <cell r="B2830" t="str">
            <v>דצמבר 2015</v>
          </cell>
          <cell r="D2830" t="str">
            <v xml:space="preserve">עמלות קניה ומכירה </v>
          </cell>
          <cell r="O2830">
            <v>822833.47</v>
          </cell>
        </row>
        <row r="2831">
          <cell r="A2831" t="str">
            <v>קגמ</v>
          </cell>
          <cell r="B2831" t="str">
            <v>דצמבר 2015</v>
          </cell>
          <cell r="D2831" t="str">
            <v xml:space="preserve">עמלות קניה ומכירה </v>
          </cell>
          <cell r="O2831">
            <v>2261898.94</v>
          </cell>
        </row>
        <row r="2832">
          <cell r="A2832" t="str">
            <v>קגמ</v>
          </cell>
          <cell r="B2832" t="str">
            <v>דצמבר 2015</v>
          </cell>
          <cell r="D2832" t="str">
            <v xml:space="preserve">עמלות קניה ומכירה </v>
          </cell>
          <cell r="O2832">
            <v>4709.1099999999997</v>
          </cell>
        </row>
        <row r="2833">
          <cell r="A2833" t="str">
            <v>קגמ</v>
          </cell>
          <cell r="B2833" t="str">
            <v>דצמבר 2015</v>
          </cell>
          <cell r="D2833" t="str">
            <v xml:space="preserve">עמלות קניה ומכירה </v>
          </cell>
          <cell r="O2833">
            <v>9.43</v>
          </cell>
        </row>
        <row r="2834">
          <cell r="A2834" t="str">
            <v>קגמ</v>
          </cell>
          <cell r="B2834" t="str">
            <v>דצמבר 2015</v>
          </cell>
          <cell r="D2834" t="str">
            <v xml:space="preserve">עמלות קניה ומכירה </v>
          </cell>
          <cell r="O2834">
            <v>73114</v>
          </cell>
        </row>
        <row r="2835">
          <cell r="A2835" t="str">
            <v>קגמ</v>
          </cell>
          <cell r="B2835" t="str">
            <v>דצמבר 2015</v>
          </cell>
          <cell r="D2835" t="str">
            <v xml:space="preserve">עמלות קניה ומכירה </v>
          </cell>
          <cell r="O2835">
            <v>57.19</v>
          </cell>
        </row>
        <row r="2836">
          <cell r="A2836" t="str">
            <v>קגמ</v>
          </cell>
          <cell r="B2836" t="str">
            <v>דצמבר 2015</v>
          </cell>
          <cell r="D2836" t="str">
            <v xml:space="preserve">עמלות קניה ומכירה </v>
          </cell>
          <cell r="O2836">
            <v>31910.3</v>
          </cell>
        </row>
        <row r="2837">
          <cell r="A2837" t="str">
            <v>קגמ</v>
          </cell>
          <cell r="B2837" t="str">
            <v>דצמבר 2015</v>
          </cell>
          <cell r="D2837" t="str">
            <v xml:space="preserve">עמלות קניה ומכירה </v>
          </cell>
          <cell r="O2837">
            <v>975.4</v>
          </cell>
        </row>
        <row r="2838">
          <cell r="A2838" t="str">
            <v>קגמ</v>
          </cell>
          <cell r="B2838" t="str">
            <v>דצמבר 2015</v>
          </cell>
          <cell r="D2838" t="str">
            <v xml:space="preserve">עמלות קניה ומכירה </v>
          </cell>
          <cell r="O2838">
            <v>127.65</v>
          </cell>
        </row>
        <row r="2839">
          <cell r="A2839" t="str">
            <v>קגמ</v>
          </cell>
          <cell r="B2839" t="str">
            <v>דצמבר 2015</v>
          </cell>
          <cell r="D2839" t="str">
            <v xml:space="preserve">הוצאות נלוות </v>
          </cell>
          <cell r="O2839">
            <v>1826191.62</v>
          </cell>
        </row>
        <row r="2840">
          <cell r="A2840" t="str">
            <v>קגמ</v>
          </cell>
          <cell r="B2840" t="str">
            <v>דצמבר 2015</v>
          </cell>
          <cell r="D2840" t="str">
            <v xml:space="preserve">עמלות קניה ומכירה </v>
          </cell>
          <cell r="O2840">
            <v>255701.12</v>
          </cell>
        </row>
        <row r="2841">
          <cell r="A2841" t="str">
            <v>קגמ</v>
          </cell>
          <cell r="B2841" t="str">
            <v>דצמבר 2015</v>
          </cell>
          <cell r="D2841" t="str">
            <v xml:space="preserve">עמלות קניה ומכירה </v>
          </cell>
          <cell r="O2841">
            <v>15148.81</v>
          </cell>
        </row>
        <row r="2842">
          <cell r="A2842" t="str">
            <v>קגמ</v>
          </cell>
          <cell r="B2842" t="str">
            <v>דצמבר 2015</v>
          </cell>
          <cell r="D2842" t="str">
            <v>דמי ניהול המילטון ליין</v>
          </cell>
          <cell r="O2842">
            <v>2803657.74</v>
          </cell>
        </row>
        <row r="2843">
          <cell r="A2843" t="str">
            <v>קגמ</v>
          </cell>
          <cell r="B2843" t="str">
            <v>דצמבר 2015</v>
          </cell>
          <cell r="D2843" t="str">
            <v xml:space="preserve">הוצאות נלוות </v>
          </cell>
          <cell r="O2843">
            <v>-22908</v>
          </cell>
        </row>
        <row r="2844">
          <cell r="A2844" t="str">
            <v>קגמ</v>
          </cell>
          <cell r="B2844" t="str">
            <v>דצמבר 2015</v>
          </cell>
          <cell r="D2844" t="str">
            <v xml:space="preserve">הוצאות נלוות </v>
          </cell>
          <cell r="O2844">
            <v>62200</v>
          </cell>
        </row>
        <row r="2845">
          <cell r="A2845" t="str">
            <v>קגמ</v>
          </cell>
          <cell r="B2845" t="str">
            <v>דצמבר 2015</v>
          </cell>
          <cell r="D2845" t="str">
            <v xml:space="preserve">הוצאות נלוות </v>
          </cell>
          <cell r="O2845">
            <v>1442.14</v>
          </cell>
        </row>
        <row r="2846">
          <cell r="A2846" t="str">
            <v>קגמ</v>
          </cell>
          <cell r="B2846" t="str">
            <v>דצמבר 2015</v>
          </cell>
          <cell r="D2846" t="str">
            <v xml:space="preserve">הוצאות נלוות </v>
          </cell>
          <cell r="O2846">
            <v>1522.61</v>
          </cell>
        </row>
        <row r="2847">
          <cell r="A2847" t="str">
            <v>קגמ</v>
          </cell>
          <cell r="B2847" t="str">
            <v>דצמבר 2015</v>
          </cell>
          <cell r="D2847" t="str">
            <v xml:space="preserve">הוצאות נלוות </v>
          </cell>
          <cell r="O2847">
            <v>885</v>
          </cell>
        </row>
        <row r="2848">
          <cell r="A2848" t="str">
            <v>קגמ</v>
          </cell>
          <cell r="B2848" t="str">
            <v>דצמבר 2015</v>
          </cell>
          <cell r="D2848" t="str">
            <v xml:space="preserve">הוצאות נלוות </v>
          </cell>
          <cell r="O2848">
            <v>6964.27</v>
          </cell>
        </row>
        <row r="2849">
          <cell r="A2849" t="str">
            <v>קגמ</v>
          </cell>
          <cell r="B2849" t="str">
            <v>דצמבר 2015</v>
          </cell>
          <cell r="D2849" t="str">
            <v xml:space="preserve">הוצאות נלוות </v>
          </cell>
          <cell r="O2849">
            <v>20498.97</v>
          </cell>
        </row>
        <row r="2850">
          <cell r="A2850" t="str">
            <v>קגמ</v>
          </cell>
          <cell r="B2850" t="str">
            <v>דצמבר 2015</v>
          </cell>
          <cell r="D2850" t="str">
            <v xml:space="preserve">הוצאות נלוות </v>
          </cell>
          <cell r="O2850">
            <v>27489.25</v>
          </cell>
        </row>
        <row r="2851">
          <cell r="A2851" t="str">
            <v>קגמ</v>
          </cell>
          <cell r="B2851" t="str">
            <v>דצמבר 2015</v>
          </cell>
          <cell r="D2851" t="str">
            <v xml:space="preserve">דמי משמורת </v>
          </cell>
          <cell r="O2851">
            <v>624663.62</v>
          </cell>
        </row>
        <row r="2852">
          <cell r="A2852" t="str">
            <v>קגמ</v>
          </cell>
          <cell r="B2852" t="str">
            <v>דצמבר 2015</v>
          </cell>
          <cell r="D2852" t="str">
            <v xml:space="preserve">דמי משמורת </v>
          </cell>
          <cell r="O2852">
            <v>1521.9</v>
          </cell>
        </row>
        <row r="2853">
          <cell r="A2853" t="str">
            <v>מקפת</v>
          </cell>
          <cell r="B2853" t="str">
            <v>דצמבר 2015</v>
          </cell>
          <cell r="D2853" t="str">
            <v xml:space="preserve">הוצאות נדלן </v>
          </cell>
          <cell r="O2853">
            <v>162337.09</v>
          </cell>
        </row>
        <row r="2854">
          <cell r="A2854" t="str">
            <v>מקפת</v>
          </cell>
          <cell r="B2854" t="str">
            <v>דצמבר 2015</v>
          </cell>
          <cell r="D2854" t="str">
            <v xml:space="preserve">הוצאות נלוות </v>
          </cell>
          <cell r="O2854">
            <v>444.66</v>
          </cell>
        </row>
        <row r="2855">
          <cell r="A2855" t="str">
            <v>מקפת</v>
          </cell>
          <cell r="B2855" t="str">
            <v>דצמבר 2015</v>
          </cell>
          <cell r="D2855" t="str">
            <v xml:space="preserve">הוצאות נלוות </v>
          </cell>
          <cell r="O2855">
            <v>367.61</v>
          </cell>
        </row>
        <row r="2856">
          <cell r="A2856" t="str">
            <v>מקפת</v>
          </cell>
          <cell r="B2856" t="str">
            <v>דצמבר 2015</v>
          </cell>
          <cell r="D2856" t="str">
            <v xml:space="preserve">הוצאות נלוות </v>
          </cell>
          <cell r="O2856">
            <v>81746.960000000006</v>
          </cell>
        </row>
        <row r="2857">
          <cell r="A2857" t="str">
            <v>מקפת</v>
          </cell>
          <cell r="B2857" t="str">
            <v>דצמבר 2015</v>
          </cell>
          <cell r="D2857" t="str">
            <v xml:space="preserve">עמלות קניה ומכירה </v>
          </cell>
          <cell r="O2857">
            <v>135.74</v>
          </cell>
        </row>
        <row r="2858">
          <cell r="A2858" t="str">
            <v>מקפת</v>
          </cell>
          <cell r="B2858" t="str">
            <v>דצמבר 2015</v>
          </cell>
          <cell r="D2858" t="str">
            <v xml:space="preserve">עמלות קניה ומכירה </v>
          </cell>
          <cell r="O2858">
            <v>29.27</v>
          </cell>
        </row>
        <row r="2859">
          <cell r="A2859" t="str">
            <v>מקפת</v>
          </cell>
          <cell r="B2859" t="str">
            <v>דצמבר 2015</v>
          </cell>
          <cell r="D2859" t="str">
            <v xml:space="preserve">הוצאות נלוות </v>
          </cell>
          <cell r="O2859">
            <v>460.97</v>
          </cell>
        </row>
        <row r="2860">
          <cell r="A2860" t="str">
            <v>מקפת</v>
          </cell>
          <cell r="B2860" t="str">
            <v>דצמבר 2015</v>
          </cell>
          <cell r="D2860" t="str">
            <v xml:space="preserve">עמלות קניה ומכירה </v>
          </cell>
          <cell r="O2860">
            <v>77579.97</v>
          </cell>
        </row>
        <row r="2861">
          <cell r="A2861" t="str">
            <v>מקפת</v>
          </cell>
          <cell r="B2861" t="str">
            <v>דצמבר 2015</v>
          </cell>
          <cell r="D2861" t="str">
            <v xml:space="preserve">עמלות קניה ומכירה </v>
          </cell>
          <cell r="O2861">
            <v>191642.49</v>
          </cell>
        </row>
        <row r="2862">
          <cell r="A2862" t="str">
            <v>מקפת</v>
          </cell>
          <cell r="B2862" t="str">
            <v>דצמבר 2015</v>
          </cell>
          <cell r="D2862" t="str">
            <v xml:space="preserve">עמלות קניה ומכירה </v>
          </cell>
          <cell r="O2862">
            <v>138229.06</v>
          </cell>
        </row>
        <row r="2863">
          <cell r="A2863" t="str">
            <v>מקפת</v>
          </cell>
          <cell r="B2863" t="str">
            <v>דצמבר 2015</v>
          </cell>
          <cell r="D2863" t="str">
            <v xml:space="preserve">עמלות קניה ומכירה </v>
          </cell>
          <cell r="O2863">
            <v>22352.94</v>
          </cell>
        </row>
        <row r="2864">
          <cell r="A2864" t="str">
            <v>מקפת</v>
          </cell>
          <cell r="B2864" t="str">
            <v>דצמבר 2015</v>
          </cell>
          <cell r="D2864" t="str">
            <v xml:space="preserve">עמלות קניה ומכירה </v>
          </cell>
          <cell r="O2864">
            <v>3805.89</v>
          </cell>
        </row>
        <row r="2865">
          <cell r="A2865" t="str">
            <v>מקפת</v>
          </cell>
          <cell r="B2865" t="str">
            <v>דצמבר 2015</v>
          </cell>
          <cell r="D2865" t="str">
            <v xml:space="preserve">עמלות קניה ומכירה </v>
          </cell>
          <cell r="O2865">
            <v>42412.1</v>
          </cell>
        </row>
        <row r="2866">
          <cell r="A2866" t="str">
            <v>מקפת</v>
          </cell>
          <cell r="B2866" t="str">
            <v>דצמבר 2015</v>
          </cell>
          <cell r="D2866" t="str">
            <v xml:space="preserve">עמלות קניה ומכירה </v>
          </cell>
          <cell r="O2866">
            <v>102212.31</v>
          </cell>
        </row>
        <row r="2867">
          <cell r="A2867" t="str">
            <v>מקפת</v>
          </cell>
          <cell r="B2867" t="str">
            <v>דצמבר 2015</v>
          </cell>
          <cell r="D2867" t="str">
            <v xml:space="preserve">עמלות קניה ומכירה </v>
          </cell>
          <cell r="O2867">
            <v>53421.88</v>
          </cell>
        </row>
        <row r="2868">
          <cell r="A2868" t="str">
            <v>מקפת</v>
          </cell>
          <cell r="B2868" t="str">
            <v>דצמבר 2015</v>
          </cell>
          <cell r="D2868" t="str">
            <v xml:space="preserve">עמלות קניה ומכירה </v>
          </cell>
          <cell r="O2868">
            <v>62057.79</v>
          </cell>
        </row>
        <row r="2869">
          <cell r="A2869" t="str">
            <v>מקפת</v>
          </cell>
          <cell r="B2869" t="str">
            <v>דצמבר 2015</v>
          </cell>
          <cell r="D2869" t="str">
            <v xml:space="preserve">עמלות קניה ומכירה </v>
          </cell>
          <cell r="O2869">
            <v>1356.6</v>
          </cell>
        </row>
        <row r="2870">
          <cell r="A2870" t="str">
            <v>מקפת</v>
          </cell>
          <cell r="B2870" t="str">
            <v>דצמבר 2015</v>
          </cell>
          <cell r="D2870" t="str">
            <v xml:space="preserve">עמלות קניה ומכירה </v>
          </cell>
          <cell r="O2870">
            <v>76186.02</v>
          </cell>
        </row>
        <row r="2871">
          <cell r="A2871" t="str">
            <v>מקפת</v>
          </cell>
          <cell r="B2871" t="str">
            <v>דצמבר 2015</v>
          </cell>
          <cell r="D2871" t="str">
            <v xml:space="preserve">עמלות קניה ומכירה </v>
          </cell>
          <cell r="O2871">
            <v>726111.86</v>
          </cell>
        </row>
        <row r="2872">
          <cell r="A2872" t="str">
            <v>מקפת</v>
          </cell>
          <cell r="B2872" t="str">
            <v>דצמבר 2015</v>
          </cell>
          <cell r="D2872" t="str">
            <v xml:space="preserve">עמלות קניה ומכירה </v>
          </cell>
          <cell r="O2872">
            <v>2263505.2400000002</v>
          </cell>
        </row>
        <row r="2873">
          <cell r="A2873" t="str">
            <v>מקפת</v>
          </cell>
          <cell r="B2873" t="str">
            <v>דצמבר 2015</v>
          </cell>
          <cell r="D2873" t="str">
            <v xml:space="preserve">עמלות קניה ומכירה </v>
          </cell>
          <cell r="O2873">
            <v>32318.02</v>
          </cell>
        </row>
        <row r="2874">
          <cell r="A2874" t="str">
            <v>מקפת</v>
          </cell>
          <cell r="B2874" t="str">
            <v>דצמבר 2015</v>
          </cell>
          <cell r="D2874" t="str">
            <v xml:space="preserve">עמלות קניה ומכירה </v>
          </cell>
          <cell r="O2874">
            <v>9.43</v>
          </cell>
        </row>
        <row r="2875">
          <cell r="A2875" t="str">
            <v>מקפת</v>
          </cell>
          <cell r="B2875" t="str">
            <v>דצמבר 2015</v>
          </cell>
          <cell r="D2875" t="str">
            <v xml:space="preserve">עמלות קניה ומכירה </v>
          </cell>
          <cell r="O2875">
            <v>64975</v>
          </cell>
        </row>
        <row r="2876">
          <cell r="A2876" t="str">
            <v>מקפת</v>
          </cell>
          <cell r="B2876" t="str">
            <v>דצמבר 2015</v>
          </cell>
          <cell r="D2876" t="str">
            <v xml:space="preserve">עמלות קניה ומכירה </v>
          </cell>
          <cell r="O2876">
            <v>57.2</v>
          </cell>
        </row>
        <row r="2877">
          <cell r="A2877" t="str">
            <v>מקפת</v>
          </cell>
          <cell r="B2877" t="str">
            <v>דצמבר 2015</v>
          </cell>
          <cell r="D2877" t="str">
            <v xml:space="preserve">עמלות קניה ומכירה </v>
          </cell>
          <cell r="O2877">
            <v>30163.71</v>
          </cell>
        </row>
        <row r="2878">
          <cell r="A2878" t="str">
            <v>מקפת</v>
          </cell>
          <cell r="B2878" t="str">
            <v>דצמבר 2015</v>
          </cell>
          <cell r="D2878" t="str">
            <v xml:space="preserve">עמלות קניה ומכירה </v>
          </cell>
          <cell r="O2878">
            <v>3649.4</v>
          </cell>
        </row>
        <row r="2879">
          <cell r="A2879" t="str">
            <v>מקפת</v>
          </cell>
          <cell r="B2879" t="str">
            <v>דצמבר 2015</v>
          </cell>
          <cell r="D2879" t="str">
            <v xml:space="preserve">עמלות קניה ומכירה </v>
          </cell>
          <cell r="O2879">
            <v>165.07</v>
          </cell>
        </row>
        <row r="2880">
          <cell r="A2880" t="str">
            <v>מקפת</v>
          </cell>
          <cell r="B2880" t="str">
            <v>דצמבר 2015</v>
          </cell>
          <cell r="D2880" t="str">
            <v xml:space="preserve">עמלות קניה ומכירה </v>
          </cell>
          <cell r="O2880">
            <v>9.58</v>
          </cell>
        </row>
        <row r="2881">
          <cell r="A2881" t="str">
            <v>מקפת</v>
          </cell>
          <cell r="B2881" t="str">
            <v>דצמבר 2015</v>
          </cell>
          <cell r="D2881" t="str">
            <v xml:space="preserve">הוצאות נלוות </v>
          </cell>
          <cell r="O2881">
            <v>2671193.4500000002</v>
          </cell>
        </row>
        <row r="2882">
          <cell r="A2882" t="str">
            <v>מקפת</v>
          </cell>
          <cell r="B2882" t="str">
            <v>דצמבר 2015</v>
          </cell>
          <cell r="D2882" t="str">
            <v xml:space="preserve">עמלות קניה ומכירה </v>
          </cell>
          <cell r="O2882">
            <v>606296.84</v>
          </cell>
        </row>
        <row r="2883">
          <cell r="A2883" t="str">
            <v>מקפת</v>
          </cell>
          <cell r="B2883" t="str">
            <v>דצמבר 2015</v>
          </cell>
          <cell r="D2883" t="str">
            <v xml:space="preserve">עמלות קניה ומכירה </v>
          </cell>
          <cell r="O2883">
            <v>29776.04</v>
          </cell>
        </row>
        <row r="2884">
          <cell r="A2884" t="str">
            <v>מקפת</v>
          </cell>
          <cell r="B2884" t="str">
            <v>דצמבר 2015</v>
          </cell>
          <cell r="D2884" t="str">
            <v>דמי ניהול המילטון ליין</v>
          </cell>
          <cell r="O2884">
            <v>4937811.5999999996</v>
          </cell>
        </row>
        <row r="2885">
          <cell r="A2885" t="str">
            <v>מקפת</v>
          </cell>
          <cell r="B2885" t="str">
            <v>דצמבר 2015</v>
          </cell>
          <cell r="D2885" t="str">
            <v xml:space="preserve">עמלות קניה ומכירה </v>
          </cell>
          <cell r="O2885">
            <v>4.53</v>
          </cell>
        </row>
        <row r="2886">
          <cell r="A2886" t="str">
            <v>מקפת</v>
          </cell>
          <cell r="B2886" t="str">
            <v>דצמבר 2015</v>
          </cell>
          <cell r="D2886" t="str">
            <v xml:space="preserve">הוצאות נלוות </v>
          </cell>
          <cell r="O2886">
            <v>-7979</v>
          </cell>
        </row>
        <row r="2887">
          <cell r="A2887" t="str">
            <v>מקפת</v>
          </cell>
          <cell r="B2887" t="str">
            <v>דצמבר 2015</v>
          </cell>
          <cell r="D2887" t="str">
            <v xml:space="preserve">הוצאות נלוות </v>
          </cell>
          <cell r="O2887">
            <v>13727.03</v>
          </cell>
        </row>
        <row r="2888">
          <cell r="A2888" t="str">
            <v>מקפת</v>
          </cell>
          <cell r="B2888" t="str">
            <v>דצמבר 2015</v>
          </cell>
          <cell r="D2888" t="str">
            <v xml:space="preserve">הוצאות נלוות </v>
          </cell>
          <cell r="O2888">
            <v>1403.14</v>
          </cell>
        </row>
        <row r="2889">
          <cell r="A2889" t="str">
            <v>מקפת</v>
          </cell>
          <cell r="B2889" t="str">
            <v>דצמבר 2015</v>
          </cell>
          <cell r="D2889" t="str">
            <v xml:space="preserve">הוצאות נלוות </v>
          </cell>
          <cell r="O2889">
            <v>1442.72</v>
          </cell>
        </row>
        <row r="2890">
          <cell r="A2890" t="str">
            <v>מקפת</v>
          </cell>
          <cell r="B2890" t="str">
            <v>דצמבר 2015</v>
          </cell>
          <cell r="D2890" t="str">
            <v xml:space="preserve">הוצאות נלוות </v>
          </cell>
          <cell r="O2890">
            <v>3540</v>
          </cell>
        </row>
        <row r="2891">
          <cell r="A2891" t="str">
            <v>מקפת</v>
          </cell>
          <cell r="B2891" t="str">
            <v>דצמבר 2015</v>
          </cell>
          <cell r="D2891" t="str">
            <v xml:space="preserve">הוצאות נלוות </v>
          </cell>
          <cell r="O2891">
            <v>7916.85</v>
          </cell>
        </row>
        <row r="2892">
          <cell r="A2892" t="str">
            <v>מקפת</v>
          </cell>
          <cell r="B2892" t="str">
            <v>דצמבר 2015</v>
          </cell>
          <cell r="D2892" t="str">
            <v xml:space="preserve">הוצאות נלוות </v>
          </cell>
          <cell r="O2892">
            <v>-1716.8</v>
          </cell>
        </row>
        <row r="2893">
          <cell r="A2893" t="str">
            <v>מקפת</v>
          </cell>
          <cell r="B2893" t="str">
            <v>דצמבר 2015</v>
          </cell>
          <cell r="D2893" t="str">
            <v xml:space="preserve">הוצאות נלוות </v>
          </cell>
          <cell r="O2893">
            <v>33448.980000000003</v>
          </cell>
        </row>
        <row r="2894">
          <cell r="A2894" t="str">
            <v>מקפת</v>
          </cell>
          <cell r="B2894" t="str">
            <v>דצמבר 2015</v>
          </cell>
          <cell r="D2894" t="str">
            <v xml:space="preserve">הוצאות נלוות </v>
          </cell>
          <cell r="O2894">
            <v>8126.65</v>
          </cell>
        </row>
        <row r="2895">
          <cell r="A2895" t="str">
            <v>מקפת</v>
          </cell>
          <cell r="B2895" t="str">
            <v>דצמבר 2015</v>
          </cell>
          <cell r="D2895" t="str">
            <v xml:space="preserve">הוצאות נלוות </v>
          </cell>
          <cell r="O2895">
            <v>2583.59</v>
          </cell>
        </row>
        <row r="2896">
          <cell r="A2896" t="str">
            <v>מקפת</v>
          </cell>
          <cell r="B2896" t="str">
            <v>דצמבר 2015</v>
          </cell>
          <cell r="D2896" t="str">
            <v xml:space="preserve">הוצאות נלוות </v>
          </cell>
          <cell r="O2896">
            <v>45916.480000000003</v>
          </cell>
        </row>
        <row r="2897">
          <cell r="A2897" t="str">
            <v>מקפת</v>
          </cell>
          <cell r="B2897" t="str">
            <v>דצמבר 2015</v>
          </cell>
          <cell r="D2897" t="str">
            <v xml:space="preserve">דמי משמורת </v>
          </cell>
          <cell r="O2897">
            <v>642251.31000000006</v>
          </cell>
        </row>
        <row r="2898">
          <cell r="A2898" t="str">
            <v>מקפת</v>
          </cell>
          <cell r="B2898" t="str">
            <v>דצמבר 2015</v>
          </cell>
          <cell r="D2898" t="str">
            <v xml:space="preserve">דמי משמורת </v>
          </cell>
          <cell r="O2898">
            <v>4513.7700000000004</v>
          </cell>
        </row>
        <row r="2899">
          <cell r="A2899" t="str">
            <v>בנין</v>
          </cell>
          <cell r="B2899" t="str">
            <v>דצמבר 2015</v>
          </cell>
          <cell r="D2899" t="str">
            <v xml:space="preserve">הוצאות נדלן </v>
          </cell>
          <cell r="O2899">
            <v>5640.02</v>
          </cell>
        </row>
        <row r="2900">
          <cell r="A2900" t="str">
            <v>בנין</v>
          </cell>
          <cell r="B2900" t="str">
            <v>דצמבר 2015</v>
          </cell>
          <cell r="D2900" t="str">
            <v xml:space="preserve">הוצאות נדלן </v>
          </cell>
          <cell r="O2900">
            <v>0</v>
          </cell>
        </row>
        <row r="2901">
          <cell r="A2901" t="str">
            <v>בנין</v>
          </cell>
          <cell r="B2901" t="str">
            <v>דצמבר 2015</v>
          </cell>
          <cell r="D2901" t="str">
            <v xml:space="preserve">הוצאות נדלן </v>
          </cell>
          <cell r="O2901">
            <v>230980.27</v>
          </cell>
        </row>
        <row r="2902">
          <cell r="A2902" t="str">
            <v>בנין</v>
          </cell>
          <cell r="B2902" t="str">
            <v>דצמבר 2015</v>
          </cell>
          <cell r="D2902" t="str">
            <v xml:space="preserve">עמלות קניה ומכירה </v>
          </cell>
          <cell r="O2902">
            <v>10703.33</v>
          </cell>
        </row>
        <row r="2903">
          <cell r="A2903" t="str">
            <v>בנין</v>
          </cell>
          <cell r="B2903" t="str">
            <v>דצמבר 2015</v>
          </cell>
          <cell r="D2903" t="str">
            <v xml:space="preserve">עמלות קניה ומכירה </v>
          </cell>
          <cell r="O2903">
            <v>9418.08</v>
          </cell>
        </row>
        <row r="2904">
          <cell r="A2904" t="str">
            <v>בנין</v>
          </cell>
          <cell r="B2904" t="str">
            <v>דצמבר 2015</v>
          </cell>
          <cell r="D2904" t="str">
            <v xml:space="preserve">עמלות קניה ומכירה </v>
          </cell>
          <cell r="O2904">
            <v>217.82</v>
          </cell>
        </row>
        <row r="2905">
          <cell r="A2905" t="str">
            <v>בנין</v>
          </cell>
          <cell r="B2905" t="str">
            <v>דצמבר 2015</v>
          </cell>
          <cell r="D2905" t="str">
            <v xml:space="preserve">עמלות קניה ומכירה </v>
          </cell>
          <cell r="O2905">
            <v>335.2</v>
          </cell>
        </row>
        <row r="2906">
          <cell r="A2906" t="str">
            <v>בנין</v>
          </cell>
          <cell r="B2906" t="str">
            <v>דצמבר 2015</v>
          </cell>
          <cell r="D2906" t="str">
            <v xml:space="preserve">עמלות קניה ומכירה </v>
          </cell>
          <cell r="O2906">
            <v>3459.07</v>
          </cell>
        </row>
        <row r="2907">
          <cell r="A2907" t="str">
            <v>בנין</v>
          </cell>
          <cell r="B2907" t="str">
            <v>דצמבר 2015</v>
          </cell>
          <cell r="D2907" t="str">
            <v xml:space="preserve">עמלות קניה ומכירה </v>
          </cell>
          <cell r="O2907">
            <v>11990.72</v>
          </cell>
        </row>
        <row r="2908">
          <cell r="A2908" t="str">
            <v>בנין</v>
          </cell>
          <cell r="B2908" t="str">
            <v>דצמבר 2015</v>
          </cell>
          <cell r="D2908" t="str">
            <v xml:space="preserve">עמלות קניה ומכירה </v>
          </cell>
          <cell r="O2908">
            <v>42318.9</v>
          </cell>
        </row>
        <row r="2909">
          <cell r="A2909" t="str">
            <v>בנין</v>
          </cell>
          <cell r="B2909" t="str">
            <v>דצמבר 2015</v>
          </cell>
          <cell r="D2909" t="str">
            <v xml:space="preserve">הוצאות נלוות </v>
          </cell>
          <cell r="O2909">
            <v>199</v>
          </cell>
        </row>
        <row r="2910">
          <cell r="A2910" t="str">
            <v>בנין</v>
          </cell>
          <cell r="B2910" t="str">
            <v>דצמבר 2015</v>
          </cell>
          <cell r="D2910" t="str">
            <v xml:space="preserve">דמי משמורת </v>
          </cell>
          <cell r="O2910">
            <v>68634.31</v>
          </cell>
        </row>
        <row r="2911">
          <cell r="A2911" t="str">
            <v>חקלאים</v>
          </cell>
          <cell r="B2911" t="str">
            <v>דצמבר 2015</v>
          </cell>
          <cell r="D2911" t="str">
            <v xml:space="preserve">הוצאות נדלן </v>
          </cell>
          <cell r="O2911">
            <v>0</v>
          </cell>
        </row>
        <row r="2912">
          <cell r="A2912" t="str">
            <v>חקלאים</v>
          </cell>
          <cell r="B2912" t="str">
            <v>דצמבר 2015</v>
          </cell>
          <cell r="D2912" t="str">
            <v xml:space="preserve">עמלות קניה ומכירה </v>
          </cell>
          <cell r="O2912">
            <v>1881.29</v>
          </cell>
        </row>
        <row r="2913">
          <cell r="A2913" t="str">
            <v>חקלאים</v>
          </cell>
          <cell r="B2913" t="str">
            <v>דצמבר 2015</v>
          </cell>
          <cell r="D2913" t="str">
            <v xml:space="preserve">עמלות קניה ומכירה </v>
          </cell>
          <cell r="O2913">
            <v>1979.41</v>
          </cell>
        </row>
        <row r="2914">
          <cell r="A2914" t="str">
            <v>חקלאים</v>
          </cell>
          <cell r="B2914" t="str">
            <v>דצמבר 2015</v>
          </cell>
          <cell r="D2914" t="str">
            <v xml:space="preserve">עמלות קניה ומכירה </v>
          </cell>
          <cell r="O2914">
            <v>143.43</v>
          </cell>
        </row>
        <row r="2915">
          <cell r="A2915" t="str">
            <v>חקלאים</v>
          </cell>
          <cell r="B2915" t="str">
            <v>דצמבר 2015</v>
          </cell>
          <cell r="D2915" t="str">
            <v xml:space="preserve">עמלות קניה ומכירה </v>
          </cell>
          <cell r="O2915">
            <v>272.55</v>
          </cell>
        </row>
        <row r="2916">
          <cell r="A2916" t="str">
            <v>חקלאים</v>
          </cell>
          <cell r="B2916" t="str">
            <v>דצמבר 2015</v>
          </cell>
          <cell r="D2916" t="str">
            <v xml:space="preserve">עמלות קניה ומכירה </v>
          </cell>
          <cell r="O2916">
            <v>2415.61</v>
          </cell>
        </row>
        <row r="2917">
          <cell r="A2917" t="str">
            <v>חקלאים</v>
          </cell>
          <cell r="B2917" t="str">
            <v>דצמבר 2015</v>
          </cell>
          <cell r="D2917" t="str">
            <v xml:space="preserve">עמלות קניה ומכירה </v>
          </cell>
          <cell r="O2917">
            <v>2298.42</v>
          </cell>
        </row>
        <row r="2918">
          <cell r="A2918" t="str">
            <v>חקלאים</v>
          </cell>
          <cell r="B2918" t="str">
            <v>דצמבר 2015</v>
          </cell>
          <cell r="D2918" t="str">
            <v xml:space="preserve">עמלות קניה ומכירה </v>
          </cell>
          <cell r="O2918">
            <v>17864.59</v>
          </cell>
        </row>
        <row r="2919">
          <cell r="A2919" t="str">
            <v>חקלאים</v>
          </cell>
          <cell r="B2919" t="str">
            <v>דצמבר 2015</v>
          </cell>
          <cell r="D2919" t="str">
            <v xml:space="preserve">הוצאות נלוות </v>
          </cell>
          <cell r="O2919">
            <v>48</v>
          </cell>
        </row>
        <row r="2920">
          <cell r="A2920" t="str">
            <v>חקלאים</v>
          </cell>
          <cell r="B2920" t="str">
            <v>דצמבר 2015</v>
          </cell>
          <cell r="D2920" t="str">
            <v xml:space="preserve">דמי משמורת </v>
          </cell>
          <cell r="O2920">
            <v>32276.15</v>
          </cell>
        </row>
        <row r="2921">
          <cell r="A2921" t="str">
            <v>אגד</v>
          </cell>
          <cell r="B2921" t="str">
            <v>דצמבר 2015</v>
          </cell>
          <cell r="D2921" t="str">
            <v xml:space="preserve">הוצאות נדלן </v>
          </cell>
          <cell r="O2921">
            <v>148256.04999999999</v>
          </cell>
        </row>
        <row r="2922">
          <cell r="A2922" t="str">
            <v>אגד</v>
          </cell>
          <cell r="B2922" t="str">
            <v>דצמבר 2015</v>
          </cell>
          <cell r="D2922" t="str">
            <v xml:space="preserve">הוצאות נדלן </v>
          </cell>
          <cell r="O2922">
            <v>18000</v>
          </cell>
        </row>
        <row r="2923">
          <cell r="A2923" t="str">
            <v>אגד</v>
          </cell>
          <cell r="B2923" t="str">
            <v>דצמבר 2015</v>
          </cell>
          <cell r="D2923" t="str">
            <v xml:space="preserve">עמלות קניה ומכירה </v>
          </cell>
          <cell r="O2923">
            <v>10385.030000000001</v>
          </cell>
        </row>
        <row r="2924">
          <cell r="A2924" t="str">
            <v>אגד</v>
          </cell>
          <cell r="B2924" t="str">
            <v>דצמבר 2015</v>
          </cell>
          <cell r="D2924" t="str">
            <v xml:space="preserve">עמלות קניה ומכירה </v>
          </cell>
          <cell r="O2924">
            <v>4012.53</v>
          </cell>
        </row>
        <row r="2925">
          <cell r="A2925" t="str">
            <v>אגד</v>
          </cell>
          <cell r="B2925" t="str">
            <v>דצמבר 2015</v>
          </cell>
          <cell r="D2925" t="str">
            <v xml:space="preserve">עמלות קניה ומכירה </v>
          </cell>
          <cell r="O2925">
            <v>814.09</v>
          </cell>
        </row>
        <row r="2926">
          <cell r="A2926" t="str">
            <v>אגד</v>
          </cell>
          <cell r="B2926" t="str">
            <v>דצמבר 2015</v>
          </cell>
          <cell r="D2926" t="str">
            <v xml:space="preserve">עמלות קניה ומכירה </v>
          </cell>
          <cell r="O2926">
            <v>3.04</v>
          </cell>
        </row>
        <row r="2927">
          <cell r="A2927" t="str">
            <v>אגד</v>
          </cell>
          <cell r="B2927" t="str">
            <v>דצמבר 2015</v>
          </cell>
          <cell r="D2927" t="str">
            <v xml:space="preserve">עמלות קניה ומכירה </v>
          </cell>
          <cell r="O2927">
            <v>195.55</v>
          </cell>
        </row>
        <row r="2928">
          <cell r="A2928" t="str">
            <v>אגד</v>
          </cell>
          <cell r="B2928" t="str">
            <v>דצמבר 2015</v>
          </cell>
          <cell r="D2928" t="str">
            <v xml:space="preserve">עמלות קניה ומכירה </v>
          </cell>
          <cell r="O2928">
            <v>5114.38</v>
          </cell>
        </row>
        <row r="2929">
          <cell r="A2929" t="str">
            <v>אגד</v>
          </cell>
          <cell r="B2929" t="str">
            <v>דצמבר 2015</v>
          </cell>
          <cell r="D2929" t="str">
            <v xml:space="preserve">עמלות קניה ומכירה </v>
          </cell>
          <cell r="O2929">
            <v>17.98</v>
          </cell>
        </row>
        <row r="2930">
          <cell r="A2930" t="str">
            <v>אגד</v>
          </cell>
          <cell r="B2930" t="str">
            <v>דצמבר 2015</v>
          </cell>
          <cell r="D2930" t="str">
            <v xml:space="preserve">עמלות קניה ומכירה </v>
          </cell>
          <cell r="O2930">
            <v>11290.97</v>
          </cell>
        </row>
        <row r="2931">
          <cell r="A2931" t="str">
            <v>אגד</v>
          </cell>
          <cell r="B2931" t="str">
            <v>דצמבר 2015</v>
          </cell>
          <cell r="D2931" t="str">
            <v xml:space="preserve">עמלות קניה ומכירה </v>
          </cell>
          <cell r="O2931">
            <v>14116.4</v>
          </cell>
        </row>
        <row r="2932">
          <cell r="A2932" t="str">
            <v>אגד</v>
          </cell>
          <cell r="B2932" t="str">
            <v>דצמבר 2015</v>
          </cell>
          <cell r="D2932" t="str">
            <v xml:space="preserve">עמלות קניה ומכירה </v>
          </cell>
          <cell r="O2932">
            <v>315.02</v>
          </cell>
        </row>
        <row r="2933">
          <cell r="A2933" t="str">
            <v>אגד</v>
          </cell>
          <cell r="B2933" t="str">
            <v>דצמבר 2015</v>
          </cell>
          <cell r="D2933" t="str">
            <v xml:space="preserve">עמלות קניה ומכירה </v>
          </cell>
          <cell r="O2933">
            <v>8442</v>
          </cell>
        </row>
        <row r="2934">
          <cell r="A2934" t="str">
            <v>אגד</v>
          </cell>
          <cell r="B2934" t="str">
            <v>דצמבר 2015</v>
          </cell>
          <cell r="D2934" t="str">
            <v xml:space="preserve">הוצאות נלוות </v>
          </cell>
          <cell r="O2934">
            <v>550</v>
          </cell>
        </row>
        <row r="2935">
          <cell r="A2935" t="str">
            <v>אגד</v>
          </cell>
          <cell r="B2935" t="str">
            <v>דצמבר 2015</v>
          </cell>
          <cell r="D2935" t="str">
            <v xml:space="preserve">דמי משמורת </v>
          </cell>
          <cell r="O2935">
            <v>45279.71</v>
          </cell>
        </row>
        <row r="2936">
          <cell r="A2936" t="str">
            <v>הדסה</v>
          </cell>
          <cell r="B2936" t="str">
            <v>דצמבר 2015</v>
          </cell>
          <cell r="D2936" t="str">
            <v xml:space="preserve">עמלות קניה ומכירה </v>
          </cell>
          <cell r="O2936">
            <v>3806.33</v>
          </cell>
        </row>
        <row r="2937">
          <cell r="A2937" t="str">
            <v>הדסה</v>
          </cell>
          <cell r="B2937" t="str">
            <v>דצמבר 2015</v>
          </cell>
          <cell r="D2937" t="str">
            <v xml:space="preserve">עמלות קניה ומכירה </v>
          </cell>
          <cell r="O2937">
            <v>2743.28</v>
          </cell>
        </row>
        <row r="2938">
          <cell r="A2938" t="str">
            <v>הדסה</v>
          </cell>
          <cell r="B2938" t="str">
            <v>דצמבר 2015</v>
          </cell>
          <cell r="D2938" t="str">
            <v xml:space="preserve">עמלות קניה ומכירה </v>
          </cell>
          <cell r="O2938">
            <v>4639.37</v>
          </cell>
        </row>
        <row r="2939">
          <cell r="A2939" t="str">
            <v>הדסה</v>
          </cell>
          <cell r="B2939" t="str">
            <v>דצמבר 2015</v>
          </cell>
          <cell r="D2939" t="str">
            <v xml:space="preserve">עמלות קניה ומכירה </v>
          </cell>
          <cell r="O2939">
            <v>1368.52</v>
          </cell>
        </row>
        <row r="2940">
          <cell r="A2940" t="str">
            <v>הדסה</v>
          </cell>
          <cell r="B2940" t="str">
            <v>דצמבר 2015</v>
          </cell>
          <cell r="D2940" t="str">
            <v xml:space="preserve">עמלות קניה ומכירה </v>
          </cell>
          <cell r="O2940">
            <v>179.94</v>
          </cell>
        </row>
        <row r="2941">
          <cell r="A2941" t="str">
            <v>הדסה</v>
          </cell>
          <cell r="B2941" t="str">
            <v>דצמבר 2015</v>
          </cell>
          <cell r="D2941" t="str">
            <v xml:space="preserve">עמלות קניה ומכירה </v>
          </cell>
          <cell r="O2941">
            <v>5058.01</v>
          </cell>
        </row>
        <row r="2942">
          <cell r="A2942" t="str">
            <v>הדסה</v>
          </cell>
          <cell r="B2942" t="str">
            <v>דצמבר 2015</v>
          </cell>
          <cell r="D2942" t="str">
            <v xml:space="preserve">עמלות קניה ומכירה </v>
          </cell>
          <cell r="O2942">
            <v>7048.44</v>
          </cell>
        </row>
        <row r="2943">
          <cell r="A2943" t="str">
            <v>הדסה</v>
          </cell>
          <cell r="B2943" t="str">
            <v>דצמבר 2015</v>
          </cell>
          <cell r="D2943" t="str">
            <v xml:space="preserve">עמלות קניה ומכירה </v>
          </cell>
          <cell r="O2943">
            <v>3879.45</v>
          </cell>
        </row>
        <row r="2944">
          <cell r="A2944" t="str">
            <v>הדסה</v>
          </cell>
          <cell r="B2944" t="str">
            <v>דצמבר 2015</v>
          </cell>
          <cell r="D2944" t="str">
            <v xml:space="preserve">עמלות קניה ומכירה </v>
          </cell>
          <cell r="O2944">
            <v>4617.6499999999996</v>
          </cell>
        </row>
        <row r="2945">
          <cell r="A2945" t="str">
            <v>הדסה</v>
          </cell>
          <cell r="B2945" t="str">
            <v>דצמבר 2015</v>
          </cell>
          <cell r="D2945" t="str">
            <v xml:space="preserve">עמלות קניה ומכירה </v>
          </cell>
          <cell r="O2945">
            <v>106.4</v>
          </cell>
        </row>
        <row r="2946">
          <cell r="A2946" t="str">
            <v>הדסה</v>
          </cell>
          <cell r="B2946" t="str">
            <v>דצמבר 2015</v>
          </cell>
          <cell r="D2946" t="str">
            <v xml:space="preserve">עמלות קניה ומכירה </v>
          </cell>
          <cell r="O2946">
            <v>6588.92</v>
          </cell>
        </row>
        <row r="2947">
          <cell r="A2947" t="str">
            <v>הדסה</v>
          </cell>
          <cell r="B2947" t="str">
            <v>דצמבר 2015</v>
          </cell>
          <cell r="D2947" t="str">
            <v xml:space="preserve">עמלות קניה ומכירה </v>
          </cell>
          <cell r="O2947">
            <v>51823.75</v>
          </cell>
        </row>
        <row r="2948">
          <cell r="A2948" t="str">
            <v>הדסה</v>
          </cell>
          <cell r="B2948" t="str">
            <v>דצמבר 2015</v>
          </cell>
          <cell r="D2948" t="str">
            <v xml:space="preserve">עמלות קניה ומכירה </v>
          </cell>
          <cell r="O2948">
            <v>150531.45000000001</v>
          </cell>
        </row>
        <row r="2949">
          <cell r="A2949" t="str">
            <v>הדסה</v>
          </cell>
          <cell r="B2949" t="str">
            <v>דצמבר 2015</v>
          </cell>
          <cell r="D2949" t="str">
            <v xml:space="preserve">עמלות קניה ומכירה </v>
          </cell>
          <cell r="O2949">
            <v>126.01</v>
          </cell>
        </row>
        <row r="2950">
          <cell r="A2950" t="str">
            <v>הדסה</v>
          </cell>
          <cell r="B2950" t="str">
            <v>דצמבר 2015</v>
          </cell>
          <cell r="D2950" t="str">
            <v xml:space="preserve">עמלות קניה ומכירה </v>
          </cell>
          <cell r="O2950">
            <v>9.43</v>
          </cell>
        </row>
        <row r="2951">
          <cell r="A2951" t="str">
            <v>הדסה</v>
          </cell>
          <cell r="B2951" t="str">
            <v>דצמבר 2015</v>
          </cell>
          <cell r="D2951" t="str">
            <v xml:space="preserve">עמלות קניה ומכירה </v>
          </cell>
          <cell r="O2951">
            <v>4514</v>
          </cell>
        </row>
        <row r="2952">
          <cell r="A2952" t="str">
            <v>הדסה</v>
          </cell>
          <cell r="B2952" t="str">
            <v>דצמבר 2015</v>
          </cell>
          <cell r="D2952" t="str">
            <v xml:space="preserve">עמלות קניה ומכירה </v>
          </cell>
          <cell r="O2952">
            <v>57.2</v>
          </cell>
        </row>
        <row r="2953">
          <cell r="A2953" t="str">
            <v>הדסה</v>
          </cell>
          <cell r="B2953" t="str">
            <v>דצמבר 2015</v>
          </cell>
          <cell r="D2953" t="str">
            <v xml:space="preserve">עמלות קניה ומכירה </v>
          </cell>
          <cell r="O2953">
            <v>2124.09</v>
          </cell>
        </row>
        <row r="2954">
          <cell r="A2954" t="str">
            <v>הדסה</v>
          </cell>
          <cell r="B2954" t="str">
            <v>דצמבר 2015</v>
          </cell>
          <cell r="D2954" t="str">
            <v xml:space="preserve">עמלות קניה ומכירה </v>
          </cell>
          <cell r="O2954">
            <v>2020.91</v>
          </cell>
        </row>
        <row r="2955">
          <cell r="A2955" t="str">
            <v>הדסה</v>
          </cell>
          <cell r="B2955" t="str">
            <v>דצמבר 2015</v>
          </cell>
          <cell r="D2955" t="str">
            <v xml:space="preserve">הוצאות נלוות </v>
          </cell>
          <cell r="O2955">
            <v>53.36</v>
          </cell>
        </row>
        <row r="2956">
          <cell r="A2956" t="str">
            <v>הדסה</v>
          </cell>
          <cell r="B2956" t="str">
            <v>דצמבר 2015</v>
          </cell>
          <cell r="D2956" t="str">
            <v xml:space="preserve">הוצאות נלוות </v>
          </cell>
          <cell r="O2956">
            <v>102.03</v>
          </cell>
        </row>
        <row r="2957">
          <cell r="A2957" t="str">
            <v>הדסה</v>
          </cell>
          <cell r="B2957" t="str">
            <v>דצמבר 2015</v>
          </cell>
          <cell r="D2957" t="str">
            <v xml:space="preserve">הוצאות נלוות </v>
          </cell>
          <cell r="O2957">
            <v>192.64</v>
          </cell>
        </row>
        <row r="2958">
          <cell r="A2958" t="str">
            <v>הדסה</v>
          </cell>
          <cell r="B2958" t="str">
            <v>דצמבר 2015</v>
          </cell>
          <cell r="D2958" t="str">
            <v xml:space="preserve">הוצאות נלוות </v>
          </cell>
          <cell r="O2958">
            <v>2571.1999999999998</v>
          </cell>
        </row>
        <row r="2959">
          <cell r="A2959" t="str">
            <v>הדסה</v>
          </cell>
          <cell r="B2959" t="str">
            <v>דצמבר 2015</v>
          </cell>
          <cell r="D2959" t="str">
            <v xml:space="preserve">דמי משמורת </v>
          </cell>
          <cell r="O2959">
            <v>58070.18</v>
          </cell>
        </row>
        <row r="2960">
          <cell r="A2960" t="str">
            <v>קרן פרמיה</v>
          </cell>
          <cell r="B2960" t="str">
            <v>דצמבר 2015</v>
          </cell>
          <cell r="D2960" t="str">
            <v xml:space="preserve">עמלות קניה ומכירה </v>
          </cell>
          <cell r="O2960">
            <v>-0.28999999999999998</v>
          </cell>
        </row>
        <row r="2961">
          <cell r="A2961" t="str">
            <v>קרן פרמיה</v>
          </cell>
          <cell r="B2961" t="str">
            <v>דצמבר 2015</v>
          </cell>
          <cell r="D2961" t="str">
            <v xml:space="preserve">הוצאות נלוות </v>
          </cell>
          <cell r="O2961">
            <v>32.659999999999997</v>
          </cell>
        </row>
        <row r="2962">
          <cell r="A2962" t="str">
            <v>קרן פרמיה</v>
          </cell>
          <cell r="B2962" t="str">
            <v>דצמבר 2015</v>
          </cell>
          <cell r="D2962" t="str">
            <v xml:space="preserve">עמלות קניה ומכירה </v>
          </cell>
          <cell r="O2962">
            <v>1771.77</v>
          </cell>
        </row>
        <row r="2963">
          <cell r="A2963" t="str">
            <v>קרן פרמיה</v>
          </cell>
          <cell r="B2963" t="str">
            <v>דצמבר 2015</v>
          </cell>
          <cell r="D2963" t="str">
            <v xml:space="preserve">עמלות קניה ומכירה </v>
          </cell>
          <cell r="O2963">
            <v>2102.2600000000002</v>
          </cell>
        </row>
        <row r="2964">
          <cell r="A2964" t="str">
            <v>קרן פרמיה</v>
          </cell>
          <cell r="B2964" t="str">
            <v>דצמבר 2015</v>
          </cell>
          <cell r="D2964" t="str">
            <v xml:space="preserve">עמלות קניה ומכירה </v>
          </cell>
          <cell r="O2964">
            <v>1302.54</v>
          </cell>
        </row>
        <row r="2965">
          <cell r="A2965" t="str">
            <v>קרן פרמיה</v>
          </cell>
          <cell r="B2965" t="str">
            <v>דצמבר 2015</v>
          </cell>
          <cell r="D2965" t="str">
            <v xml:space="preserve">עמלות קניה ומכירה </v>
          </cell>
          <cell r="O2965">
            <v>92.9</v>
          </cell>
        </row>
        <row r="2966">
          <cell r="A2966" t="str">
            <v>קרן פרמיה</v>
          </cell>
          <cell r="B2966" t="str">
            <v>דצמבר 2015</v>
          </cell>
          <cell r="D2966" t="str">
            <v xml:space="preserve">עמלות קניה ומכירה </v>
          </cell>
          <cell r="O2966">
            <v>488.29</v>
          </cell>
        </row>
        <row r="2967">
          <cell r="A2967" t="str">
            <v>קרן פרמיה</v>
          </cell>
          <cell r="B2967" t="str">
            <v>דצמבר 2015</v>
          </cell>
          <cell r="D2967" t="str">
            <v xml:space="preserve">עמלות קניה ומכירה </v>
          </cell>
          <cell r="O2967">
            <v>1957.24</v>
          </cell>
        </row>
        <row r="2968">
          <cell r="A2968" t="str">
            <v>קרן פרמיה</v>
          </cell>
          <cell r="B2968" t="str">
            <v>דצמבר 2015</v>
          </cell>
          <cell r="D2968" t="str">
            <v xml:space="preserve">עמלות קניה ומכירה </v>
          </cell>
          <cell r="O2968">
            <v>1123.95</v>
          </cell>
        </row>
        <row r="2969">
          <cell r="A2969" t="str">
            <v>קרן פרמיה</v>
          </cell>
          <cell r="B2969" t="str">
            <v>דצמבר 2015</v>
          </cell>
          <cell r="D2969" t="str">
            <v xml:space="preserve">עמלות קניה ומכירה </v>
          </cell>
          <cell r="O2969">
            <v>773.51</v>
          </cell>
        </row>
        <row r="2970">
          <cell r="A2970" t="str">
            <v>קרן פרמיה</v>
          </cell>
          <cell r="B2970" t="str">
            <v>דצמבר 2015</v>
          </cell>
          <cell r="D2970" t="str">
            <v xml:space="preserve">עמלות קניה ומכירה </v>
          </cell>
          <cell r="O2970">
            <v>829.73</v>
          </cell>
        </row>
        <row r="2971">
          <cell r="A2971" t="str">
            <v>קרן פרמיה</v>
          </cell>
          <cell r="B2971" t="str">
            <v>דצמבר 2015</v>
          </cell>
          <cell r="D2971" t="str">
            <v xml:space="preserve">עמלות קניה ומכירה </v>
          </cell>
          <cell r="O2971">
            <v>21.6</v>
          </cell>
        </row>
        <row r="2972">
          <cell r="A2972" t="str">
            <v>קרן פרמיה</v>
          </cell>
          <cell r="B2972" t="str">
            <v>דצמבר 2015</v>
          </cell>
          <cell r="D2972" t="str">
            <v xml:space="preserve">עמלות קניה ומכירה </v>
          </cell>
          <cell r="O2972">
            <v>1012.61</v>
          </cell>
        </row>
        <row r="2973">
          <cell r="A2973" t="str">
            <v>קרן פרמיה</v>
          </cell>
          <cell r="B2973" t="str">
            <v>דצמבר 2015</v>
          </cell>
          <cell r="D2973" t="str">
            <v xml:space="preserve">עמלות קניה ומכירה </v>
          </cell>
          <cell r="O2973">
            <v>5649.93</v>
          </cell>
        </row>
        <row r="2974">
          <cell r="A2974" t="str">
            <v>קרן פרמיה</v>
          </cell>
          <cell r="B2974" t="str">
            <v>דצמבר 2015</v>
          </cell>
          <cell r="D2974" t="str">
            <v xml:space="preserve">עמלות קניה ומכירה </v>
          </cell>
          <cell r="O2974">
            <v>24288.84</v>
          </cell>
        </row>
        <row r="2975">
          <cell r="A2975" t="str">
            <v>קרן פרמיה</v>
          </cell>
          <cell r="B2975" t="str">
            <v>דצמבר 2015</v>
          </cell>
          <cell r="D2975" t="str">
            <v xml:space="preserve">עמלות קניה ומכירה </v>
          </cell>
          <cell r="O2975">
            <v>63</v>
          </cell>
        </row>
        <row r="2976">
          <cell r="A2976" t="str">
            <v>קרן פרמיה</v>
          </cell>
          <cell r="B2976" t="str">
            <v>דצמבר 2015</v>
          </cell>
          <cell r="D2976" t="str">
            <v xml:space="preserve">עמלות קניה ומכירה </v>
          </cell>
          <cell r="O2976">
            <v>785</v>
          </cell>
        </row>
        <row r="2977">
          <cell r="A2977" t="str">
            <v>קרן פרמיה</v>
          </cell>
          <cell r="B2977" t="str">
            <v>דצמבר 2015</v>
          </cell>
          <cell r="D2977" t="str">
            <v xml:space="preserve">עמלות קניה ומכירה </v>
          </cell>
          <cell r="O2977">
            <v>331.03</v>
          </cell>
        </row>
        <row r="2978">
          <cell r="A2978" t="str">
            <v>קרן פרמיה</v>
          </cell>
          <cell r="B2978" t="str">
            <v>דצמבר 2015</v>
          </cell>
          <cell r="D2978" t="str">
            <v xml:space="preserve">עמלות קניה ומכירה </v>
          </cell>
          <cell r="O2978">
            <v>238.51</v>
          </cell>
        </row>
        <row r="2979">
          <cell r="A2979" t="str">
            <v>קרן פרמיה</v>
          </cell>
          <cell r="B2979" t="str">
            <v>דצמבר 2015</v>
          </cell>
          <cell r="D2979" t="str">
            <v xml:space="preserve">הוצאות נלוות </v>
          </cell>
          <cell r="O2979">
            <v>15.82</v>
          </cell>
        </row>
        <row r="2980">
          <cell r="A2980" t="str">
            <v>קרן פרמיה</v>
          </cell>
          <cell r="B2980" t="str">
            <v>דצמבר 2015</v>
          </cell>
          <cell r="D2980" t="str">
            <v xml:space="preserve">דמי משמורת </v>
          </cell>
          <cell r="O2980">
            <v>21401.08</v>
          </cell>
        </row>
        <row r="2981">
          <cell r="A2981" t="str">
            <v>קרן פרמיה</v>
          </cell>
          <cell r="B2981" t="str">
            <v>דצמבר 2015</v>
          </cell>
          <cell r="D2981" t="str">
            <v xml:space="preserve">דמי משמורת </v>
          </cell>
          <cell r="O2981">
            <v>8.14</v>
          </cell>
        </row>
        <row r="2982">
          <cell r="A2982">
            <v>0</v>
          </cell>
          <cell r="B2982">
            <v>0</v>
          </cell>
          <cell r="D2982">
            <v>0</v>
          </cell>
          <cell r="O2982">
            <v>0</v>
          </cell>
        </row>
        <row r="2983">
          <cell r="A2983" t="str">
            <v>מבטחים</v>
          </cell>
          <cell r="B2983" t="str">
            <v>מרץ 2016</v>
          </cell>
          <cell r="D2983" t="str">
            <v xml:space="preserve">הוצאות נדלן </v>
          </cell>
          <cell r="O2983">
            <v>90082</v>
          </cell>
        </row>
        <row r="2984">
          <cell r="A2984" t="str">
            <v>מבטחים</v>
          </cell>
          <cell r="B2984" t="str">
            <v>מרץ 2016</v>
          </cell>
          <cell r="D2984" t="str">
            <v xml:space="preserve">הוצאות נדלן </v>
          </cell>
          <cell r="O2984">
            <v>49814</v>
          </cell>
        </row>
        <row r="2985">
          <cell r="A2985" t="str">
            <v>מקפת</v>
          </cell>
          <cell r="B2985" t="str">
            <v>מרץ 2016</v>
          </cell>
          <cell r="D2985" t="str">
            <v xml:space="preserve">הוצאות נדלן </v>
          </cell>
          <cell r="O2985">
            <v>30026</v>
          </cell>
        </row>
        <row r="2986">
          <cell r="A2986" t="str">
            <v>מקפת</v>
          </cell>
          <cell r="B2986" t="str">
            <v>מרץ 2016</v>
          </cell>
          <cell r="D2986" t="str">
            <v xml:space="preserve">הוצאות נדלן </v>
          </cell>
          <cell r="O2986">
            <v>16604</v>
          </cell>
        </row>
        <row r="2987">
          <cell r="A2987" t="str">
            <v>מבטחים</v>
          </cell>
          <cell r="B2987" t="str">
            <v>מרץ 2016</v>
          </cell>
          <cell r="D2987" t="str">
            <v xml:space="preserve">הוצאות נדלן </v>
          </cell>
          <cell r="O2987">
            <v>-1129</v>
          </cell>
        </row>
        <row r="2988">
          <cell r="A2988" t="str">
            <v>מבטחים</v>
          </cell>
          <cell r="B2988" t="str">
            <v>מרץ 2016</v>
          </cell>
          <cell r="D2988" t="str">
            <v xml:space="preserve">הוצאות נדלן </v>
          </cell>
          <cell r="O2988">
            <v>-7876.96</v>
          </cell>
        </row>
        <row r="2989">
          <cell r="A2989" t="str">
            <v>מבטחים</v>
          </cell>
          <cell r="B2989" t="str">
            <v>מרץ 2016</v>
          </cell>
          <cell r="D2989" t="str">
            <v xml:space="preserve">הוצאות נדלן </v>
          </cell>
          <cell r="O2989">
            <v>3340.1</v>
          </cell>
        </row>
        <row r="2990">
          <cell r="A2990" t="str">
            <v>מבטחים</v>
          </cell>
          <cell r="B2990" t="str">
            <v>מרץ 2016</v>
          </cell>
          <cell r="D2990" t="str">
            <v xml:space="preserve">הוצאות נלוות </v>
          </cell>
          <cell r="O2990">
            <v>88.27</v>
          </cell>
        </row>
        <row r="2991">
          <cell r="A2991" t="str">
            <v>מבטחים</v>
          </cell>
          <cell r="B2991" t="str">
            <v>מרץ 2016</v>
          </cell>
          <cell r="D2991" t="str">
            <v xml:space="preserve">הוצאות נלוות </v>
          </cell>
          <cell r="O2991">
            <v>100153</v>
          </cell>
        </row>
        <row r="2992">
          <cell r="A2992" t="str">
            <v>מבטחים</v>
          </cell>
          <cell r="B2992" t="str">
            <v>מרץ 2016</v>
          </cell>
          <cell r="D2992" t="str">
            <v xml:space="preserve">עמלות קניה ומכירה </v>
          </cell>
          <cell r="O2992">
            <v>137006.49</v>
          </cell>
        </row>
        <row r="2993">
          <cell r="A2993" t="str">
            <v>מבטחים</v>
          </cell>
          <cell r="B2993" t="str">
            <v>מרץ 2016</v>
          </cell>
          <cell r="D2993" t="str">
            <v xml:space="preserve">עמלות קניה ומכירה </v>
          </cell>
          <cell r="O2993">
            <v>366586.41</v>
          </cell>
        </row>
        <row r="2994">
          <cell r="A2994" t="str">
            <v>מבטחים</v>
          </cell>
          <cell r="B2994" t="str">
            <v>מרץ 2016</v>
          </cell>
          <cell r="D2994" t="str">
            <v xml:space="preserve">עמלות קניה ומכירה </v>
          </cell>
          <cell r="O2994">
            <v>138877.26999999999</v>
          </cell>
        </row>
        <row r="2995">
          <cell r="A2995" t="str">
            <v>מבטחים</v>
          </cell>
          <cell r="B2995" t="str">
            <v>מרץ 2016</v>
          </cell>
          <cell r="D2995" t="str">
            <v xml:space="preserve">עמלות קניה ומכירה </v>
          </cell>
          <cell r="O2995">
            <v>3283.58</v>
          </cell>
        </row>
        <row r="2996">
          <cell r="A2996" t="str">
            <v>מבטחים</v>
          </cell>
          <cell r="B2996" t="str">
            <v>מרץ 2016</v>
          </cell>
          <cell r="D2996" t="str">
            <v xml:space="preserve">עמלות קניה ומכירה </v>
          </cell>
          <cell r="O2996">
            <v>68258.83</v>
          </cell>
        </row>
        <row r="2997">
          <cell r="A2997" t="str">
            <v>מבטחים</v>
          </cell>
          <cell r="B2997" t="str">
            <v>מרץ 2016</v>
          </cell>
          <cell r="D2997" t="str">
            <v xml:space="preserve">עמלות קניה ומכירה </v>
          </cell>
          <cell r="O2997">
            <v>2933.37</v>
          </cell>
        </row>
        <row r="2998">
          <cell r="A2998" t="str">
            <v>מבטחים</v>
          </cell>
          <cell r="B2998" t="str">
            <v>מרץ 2016</v>
          </cell>
          <cell r="D2998" t="str">
            <v xml:space="preserve">עמלות קניה ומכירה </v>
          </cell>
          <cell r="O2998">
            <v>54451.64</v>
          </cell>
        </row>
        <row r="2999">
          <cell r="A2999" t="str">
            <v>מבטחים</v>
          </cell>
          <cell r="B2999" t="str">
            <v>מרץ 2016</v>
          </cell>
          <cell r="D2999" t="str">
            <v xml:space="preserve">עמלות קניה ומכירה </v>
          </cell>
          <cell r="O2999">
            <v>15735</v>
          </cell>
        </row>
        <row r="3000">
          <cell r="A3000" t="str">
            <v>מבטחים</v>
          </cell>
          <cell r="B3000" t="str">
            <v>מרץ 2016</v>
          </cell>
          <cell r="D3000" t="str">
            <v xml:space="preserve">עמלות קניה ומכירה </v>
          </cell>
          <cell r="O3000">
            <v>4180.47</v>
          </cell>
        </row>
        <row r="3001">
          <cell r="A3001" t="str">
            <v>מבטחים</v>
          </cell>
          <cell r="B3001" t="str">
            <v>מרץ 2016</v>
          </cell>
          <cell r="D3001" t="str">
            <v xml:space="preserve">עמלות קניה ומכירה </v>
          </cell>
          <cell r="O3001">
            <v>32868.480000000003</v>
          </cell>
        </row>
        <row r="3002">
          <cell r="A3002" t="str">
            <v>מבטחים</v>
          </cell>
          <cell r="B3002" t="str">
            <v>מרץ 2016</v>
          </cell>
          <cell r="D3002" t="str">
            <v xml:space="preserve">עמלות קניה ומכירה </v>
          </cell>
          <cell r="O3002">
            <v>464834.27</v>
          </cell>
        </row>
        <row r="3003">
          <cell r="A3003" t="str">
            <v>מבטחים</v>
          </cell>
          <cell r="B3003" t="str">
            <v>מרץ 2016</v>
          </cell>
          <cell r="D3003" t="str">
            <v xml:space="preserve">עמלות קניה ומכירה </v>
          </cell>
          <cell r="O3003">
            <v>1825386.85</v>
          </cell>
        </row>
        <row r="3004">
          <cell r="A3004" t="str">
            <v>מבטחים</v>
          </cell>
          <cell r="B3004" t="str">
            <v>מרץ 2016</v>
          </cell>
          <cell r="D3004" t="str">
            <v xml:space="preserve">עמלות קניה ומכירה </v>
          </cell>
          <cell r="O3004">
            <v>13726.45</v>
          </cell>
        </row>
        <row r="3005">
          <cell r="A3005" t="str">
            <v>מבטחים</v>
          </cell>
          <cell r="B3005" t="str">
            <v>מרץ 2016</v>
          </cell>
          <cell r="D3005" t="str">
            <v xml:space="preserve">עמלות קניה ומכירה </v>
          </cell>
          <cell r="O3005">
            <v>115834</v>
          </cell>
        </row>
        <row r="3006">
          <cell r="A3006" t="str">
            <v>מבטחים</v>
          </cell>
          <cell r="B3006" t="str">
            <v>מרץ 2016</v>
          </cell>
          <cell r="D3006" t="str">
            <v xml:space="preserve">עמלות קניה ומכירה </v>
          </cell>
          <cell r="O3006">
            <v>4800.01</v>
          </cell>
        </row>
        <row r="3007">
          <cell r="A3007" t="str">
            <v>מבטחים</v>
          </cell>
          <cell r="B3007" t="str">
            <v>מרץ 2016</v>
          </cell>
          <cell r="D3007" t="str">
            <v xml:space="preserve">עמלות קניה ומכירה </v>
          </cell>
          <cell r="O3007">
            <v>8915</v>
          </cell>
        </row>
        <row r="3008">
          <cell r="A3008" t="str">
            <v>מבטחים</v>
          </cell>
          <cell r="B3008" t="str">
            <v>מרץ 2016</v>
          </cell>
          <cell r="D3008" t="str">
            <v xml:space="preserve">עמלות קניה ומכירה </v>
          </cell>
          <cell r="O3008">
            <v>9.6300000000000008</v>
          </cell>
        </row>
        <row r="3009">
          <cell r="A3009" t="str">
            <v>מבטחים</v>
          </cell>
          <cell r="B3009" t="str">
            <v>מרץ 2016</v>
          </cell>
          <cell r="D3009" t="str">
            <v xml:space="preserve">הוצאות נלוות </v>
          </cell>
          <cell r="O3009">
            <v>948629.7</v>
          </cell>
        </row>
        <row r="3010">
          <cell r="A3010" t="str">
            <v>מבטחים</v>
          </cell>
          <cell r="B3010" t="str">
            <v>מרץ 2016</v>
          </cell>
          <cell r="D3010" t="str">
            <v xml:space="preserve">עמלות קניה ומכירה </v>
          </cell>
          <cell r="O3010">
            <v>1315462.28</v>
          </cell>
        </row>
        <row r="3011">
          <cell r="A3011" t="str">
            <v>מבטחים</v>
          </cell>
          <cell r="B3011" t="str">
            <v>מרץ 2016</v>
          </cell>
          <cell r="D3011" t="str">
            <v>דמי ניהול המילטון ליין</v>
          </cell>
          <cell r="O3011">
            <v>3830808.98</v>
          </cell>
        </row>
        <row r="3012">
          <cell r="A3012" t="str">
            <v>מבטחים</v>
          </cell>
          <cell r="B3012" t="str">
            <v>מרץ 2016</v>
          </cell>
          <cell r="D3012" t="str">
            <v xml:space="preserve">הוצאות נלוות </v>
          </cell>
          <cell r="O3012">
            <v>19500</v>
          </cell>
        </row>
        <row r="3013">
          <cell r="A3013" t="str">
            <v>מבטחים</v>
          </cell>
          <cell r="B3013" t="str">
            <v>מרץ 2016</v>
          </cell>
          <cell r="D3013" t="str">
            <v xml:space="preserve">הוצאות נלוות </v>
          </cell>
          <cell r="O3013">
            <v>73317.41</v>
          </cell>
        </row>
        <row r="3014">
          <cell r="A3014" t="str">
            <v>מבטחים</v>
          </cell>
          <cell r="B3014" t="str">
            <v>מרץ 2016</v>
          </cell>
          <cell r="D3014" t="str">
            <v xml:space="preserve">דמי משמורת </v>
          </cell>
          <cell r="O3014">
            <v>176719.79</v>
          </cell>
        </row>
        <row r="3015">
          <cell r="A3015" t="str">
            <v>קגמ</v>
          </cell>
          <cell r="B3015" t="str">
            <v>מרץ 2016</v>
          </cell>
          <cell r="D3015" t="str">
            <v xml:space="preserve">הוצאות נדלן </v>
          </cell>
          <cell r="O3015">
            <v>0</v>
          </cell>
        </row>
        <row r="3016">
          <cell r="A3016" t="str">
            <v>קגמ</v>
          </cell>
          <cell r="B3016" t="str">
            <v>מרץ 2016</v>
          </cell>
          <cell r="D3016" t="str">
            <v xml:space="preserve">הוצאות נלוות </v>
          </cell>
          <cell r="O3016">
            <v>88.27</v>
          </cell>
        </row>
        <row r="3017">
          <cell r="A3017" t="str">
            <v>קגמ</v>
          </cell>
          <cell r="B3017" t="str">
            <v>מרץ 2016</v>
          </cell>
          <cell r="D3017" t="str">
            <v xml:space="preserve">הוצאות נלוות </v>
          </cell>
          <cell r="O3017">
            <v>20636</v>
          </cell>
        </row>
        <row r="3018">
          <cell r="A3018" t="str">
            <v>קגמ</v>
          </cell>
          <cell r="B3018" t="str">
            <v>מרץ 2016</v>
          </cell>
          <cell r="D3018" t="str">
            <v xml:space="preserve">עמלות קניה ומכירה </v>
          </cell>
          <cell r="O3018">
            <v>79.06</v>
          </cell>
        </row>
        <row r="3019">
          <cell r="A3019" t="str">
            <v>קגמ</v>
          </cell>
          <cell r="B3019" t="str">
            <v>מרץ 2016</v>
          </cell>
          <cell r="D3019" t="str">
            <v xml:space="preserve">עמלות קניה ומכירה </v>
          </cell>
          <cell r="O3019">
            <v>9021.2099999999991</v>
          </cell>
        </row>
        <row r="3020">
          <cell r="A3020" t="str">
            <v>קגמ</v>
          </cell>
          <cell r="B3020" t="str">
            <v>מרץ 2016</v>
          </cell>
          <cell r="D3020" t="str">
            <v xml:space="preserve">עמלות קניה ומכירה </v>
          </cell>
          <cell r="O3020">
            <v>7840.01</v>
          </cell>
        </row>
        <row r="3021">
          <cell r="A3021" t="str">
            <v>קגמ</v>
          </cell>
          <cell r="B3021" t="str">
            <v>מרץ 2016</v>
          </cell>
          <cell r="D3021" t="str">
            <v xml:space="preserve">עמלות קניה ומכירה </v>
          </cell>
          <cell r="O3021">
            <v>94321.49</v>
          </cell>
        </row>
        <row r="3022">
          <cell r="A3022" t="str">
            <v>קגמ</v>
          </cell>
          <cell r="B3022" t="str">
            <v>מרץ 2016</v>
          </cell>
          <cell r="D3022" t="str">
            <v xml:space="preserve">עמלות קניה ומכירה </v>
          </cell>
          <cell r="O3022">
            <v>604.05999999999995</v>
          </cell>
        </row>
        <row r="3023">
          <cell r="A3023" t="str">
            <v>קגמ</v>
          </cell>
          <cell r="B3023" t="str">
            <v>מרץ 2016</v>
          </cell>
          <cell r="D3023" t="str">
            <v xml:space="preserve">עמלות קניה ומכירה </v>
          </cell>
          <cell r="O3023">
            <v>17263.12</v>
          </cell>
        </row>
        <row r="3024">
          <cell r="A3024" t="str">
            <v>קגמ</v>
          </cell>
          <cell r="B3024" t="str">
            <v>מרץ 2016</v>
          </cell>
          <cell r="D3024" t="str">
            <v xml:space="preserve">עמלות קניה ומכירה </v>
          </cell>
          <cell r="O3024">
            <v>4186.1499999999996</v>
          </cell>
        </row>
        <row r="3025">
          <cell r="A3025" t="str">
            <v>קגמ</v>
          </cell>
          <cell r="B3025" t="str">
            <v>מרץ 2016</v>
          </cell>
          <cell r="D3025" t="str">
            <v xml:space="preserve">עמלות קניה ומכירה </v>
          </cell>
          <cell r="O3025">
            <v>1343.54</v>
          </cell>
        </row>
        <row r="3026">
          <cell r="A3026" t="str">
            <v>קגמ</v>
          </cell>
          <cell r="B3026" t="str">
            <v>מרץ 2016</v>
          </cell>
          <cell r="D3026" t="str">
            <v xml:space="preserve">עמלות קניה ומכירה </v>
          </cell>
          <cell r="O3026">
            <v>23722.27</v>
          </cell>
        </row>
        <row r="3027">
          <cell r="A3027" t="str">
            <v>קגמ</v>
          </cell>
          <cell r="B3027" t="str">
            <v>מרץ 2016</v>
          </cell>
          <cell r="D3027" t="str">
            <v xml:space="preserve">עמלות קניה ומכירה </v>
          </cell>
          <cell r="O3027">
            <v>285030.2</v>
          </cell>
        </row>
        <row r="3028">
          <cell r="A3028" t="str">
            <v>קגמ</v>
          </cell>
          <cell r="B3028" t="str">
            <v>מרץ 2016</v>
          </cell>
          <cell r="D3028" t="str">
            <v xml:space="preserve">עמלות קניה ומכירה </v>
          </cell>
          <cell r="O3028">
            <v>545116.23</v>
          </cell>
        </row>
        <row r="3029">
          <cell r="A3029" t="str">
            <v>קגמ</v>
          </cell>
          <cell r="B3029" t="str">
            <v>מרץ 2016</v>
          </cell>
          <cell r="D3029" t="str">
            <v xml:space="preserve">עמלות קניה ומכירה </v>
          </cell>
          <cell r="O3029">
            <v>3863.25</v>
          </cell>
        </row>
        <row r="3030">
          <cell r="A3030" t="str">
            <v>קגמ</v>
          </cell>
          <cell r="B3030" t="str">
            <v>מרץ 2016</v>
          </cell>
          <cell r="D3030" t="str">
            <v xml:space="preserve">עמלות קניה ומכירה </v>
          </cell>
          <cell r="O3030">
            <v>39797</v>
          </cell>
        </row>
        <row r="3031">
          <cell r="A3031" t="str">
            <v>קגמ</v>
          </cell>
          <cell r="B3031" t="str">
            <v>מרץ 2016</v>
          </cell>
          <cell r="D3031" t="str">
            <v xml:space="preserve">עמלות קניה ומכירה </v>
          </cell>
          <cell r="O3031">
            <v>3049.41</v>
          </cell>
        </row>
        <row r="3032">
          <cell r="A3032" t="str">
            <v>קגמ</v>
          </cell>
          <cell r="B3032" t="str">
            <v>מרץ 2016</v>
          </cell>
          <cell r="D3032" t="str">
            <v xml:space="preserve">עמלות קניה ומכירה </v>
          </cell>
          <cell r="O3032">
            <v>892</v>
          </cell>
        </row>
        <row r="3033">
          <cell r="A3033" t="str">
            <v>קגמ</v>
          </cell>
          <cell r="B3033" t="str">
            <v>מרץ 2016</v>
          </cell>
          <cell r="D3033" t="str">
            <v xml:space="preserve">הוצאות נלוות </v>
          </cell>
          <cell r="O3033">
            <v>216738.62</v>
          </cell>
        </row>
        <row r="3034">
          <cell r="A3034" t="str">
            <v>קגמ</v>
          </cell>
          <cell r="B3034" t="str">
            <v>מרץ 2016</v>
          </cell>
          <cell r="D3034" t="str">
            <v xml:space="preserve">עמלות קניה ומכירה </v>
          </cell>
          <cell r="O3034">
            <v>56841.04</v>
          </cell>
        </row>
        <row r="3035">
          <cell r="A3035" t="str">
            <v>קגמ</v>
          </cell>
          <cell r="B3035" t="str">
            <v>מרץ 2016</v>
          </cell>
          <cell r="D3035" t="str">
            <v>דמי ניהול המילטון ליין</v>
          </cell>
          <cell r="O3035">
            <v>736295.66</v>
          </cell>
        </row>
        <row r="3036">
          <cell r="A3036" t="str">
            <v>קגמ</v>
          </cell>
          <cell r="B3036" t="str">
            <v>מרץ 2016</v>
          </cell>
          <cell r="D3036" t="str">
            <v xml:space="preserve">הוצאות נלוות </v>
          </cell>
          <cell r="O3036">
            <v>3250</v>
          </cell>
        </row>
        <row r="3037">
          <cell r="A3037" t="str">
            <v>קגמ</v>
          </cell>
          <cell r="B3037" t="str">
            <v>מרץ 2016</v>
          </cell>
          <cell r="D3037" t="str">
            <v xml:space="preserve">הוצאות נלוות </v>
          </cell>
          <cell r="O3037">
            <v>15968.1</v>
          </cell>
        </row>
        <row r="3038">
          <cell r="A3038" t="str">
            <v>קגמ</v>
          </cell>
          <cell r="B3038" t="str">
            <v>מרץ 2016</v>
          </cell>
          <cell r="D3038" t="str">
            <v xml:space="preserve">דמי משמורת </v>
          </cell>
          <cell r="O3038">
            <v>156191.04000000001</v>
          </cell>
        </row>
        <row r="3039">
          <cell r="A3039" t="str">
            <v>מקפת</v>
          </cell>
          <cell r="B3039" t="str">
            <v>מרץ 2016</v>
          </cell>
          <cell r="D3039" t="str">
            <v xml:space="preserve">הוצאות נדלן </v>
          </cell>
          <cell r="O3039">
            <v>8231.4</v>
          </cell>
        </row>
        <row r="3040">
          <cell r="A3040" t="str">
            <v>מקפת</v>
          </cell>
          <cell r="B3040" t="str">
            <v>מרץ 2016</v>
          </cell>
          <cell r="D3040" t="str">
            <v xml:space="preserve">הוצאות נלוות </v>
          </cell>
          <cell r="O3040">
            <v>88.27</v>
          </cell>
        </row>
        <row r="3041">
          <cell r="A3041" t="str">
            <v>מקפת</v>
          </cell>
          <cell r="B3041" t="str">
            <v>מרץ 2016</v>
          </cell>
          <cell r="D3041" t="str">
            <v xml:space="preserve">הוצאות נלוות </v>
          </cell>
          <cell r="O3041">
            <v>49338</v>
          </cell>
        </row>
        <row r="3042">
          <cell r="A3042" t="str">
            <v>מקפת</v>
          </cell>
          <cell r="B3042" t="str">
            <v>מרץ 2016</v>
          </cell>
          <cell r="D3042" t="str">
            <v xml:space="preserve">עמלות קניה ומכירה </v>
          </cell>
          <cell r="O3042">
            <v>79.06</v>
          </cell>
        </row>
        <row r="3043">
          <cell r="A3043" t="str">
            <v>מקפת</v>
          </cell>
          <cell r="B3043" t="str">
            <v>מרץ 2016</v>
          </cell>
          <cell r="D3043" t="str">
            <v xml:space="preserve">הוצאות נלוות </v>
          </cell>
          <cell r="O3043">
            <v>27.42</v>
          </cell>
        </row>
        <row r="3044">
          <cell r="A3044" t="str">
            <v>מקפת</v>
          </cell>
          <cell r="B3044" t="str">
            <v>מרץ 2016</v>
          </cell>
          <cell r="D3044" t="str">
            <v xml:space="preserve">עמלות קניה ומכירה </v>
          </cell>
          <cell r="O3044">
            <v>829.6</v>
          </cell>
        </row>
        <row r="3045">
          <cell r="A3045" t="str">
            <v>מקפת</v>
          </cell>
          <cell r="B3045" t="str">
            <v>מרץ 2016</v>
          </cell>
          <cell r="D3045" t="str">
            <v xml:space="preserve">עמלות קניה ומכירה </v>
          </cell>
          <cell r="O3045">
            <v>31206.97</v>
          </cell>
        </row>
        <row r="3046">
          <cell r="A3046" t="str">
            <v>מקפת</v>
          </cell>
          <cell r="B3046" t="str">
            <v>מרץ 2016</v>
          </cell>
          <cell r="D3046" t="str">
            <v xml:space="preserve">עמלות קניה ומכירה </v>
          </cell>
          <cell r="O3046">
            <v>34349.08</v>
          </cell>
        </row>
        <row r="3047">
          <cell r="A3047" t="str">
            <v>מקפת</v>
          </cell>
          <cell r="B3047" t="str">
            <v>מרץ 2016</v>
          </cell>
          <cell r="D3047" t="str">
            <v xml:space="preserve">עמלות קניה ומכירה </v>
          </cell>
          <cell r="O3047">
            <v>2862.73</v>
          </cell>
        </row>
        <row r="3048">
          <cell r="A3048" t="str">
            <v>מקפת</v>
          </cell>
          <cell r="B3048" t="str">
            <v>מרץ 2016</v>
          </cell>
          <cell r="D3048" t="str">
            <v xml:space="preserve">עמלות קניה ומכירה </v>
          </cell>
          <cell r="O3048">
            <v>849.12</v>
          </cell>
        </row>
        <row r="3049">
          <cell r="A3049" t="str">
            <v>מקפת</v>
          </cell>
          <cell r="B3049" t="str">
            <v>מרץ 2016</v>
          </cell>
          <cell r="D3049" t="str">
            <v xml:space="preserve">עמלות קניה ומכירה </v>
          </cell>
          <cell r="O3049">
            <v>16194.95</v>
          </cell>
        </row>
        <row r="3050">
          <cell r="A3050" t="str">
            <v>מקפת</v>
          </cell>
          <cell r="B3050" t="str">
            <v>מרץ 2016</v>
          </cell>
          <cell r="D3050" t="str">
            <v xml:space="preserve">עמלות קניה ומכירה </v>
          </cell>
          <cell r="O3050">
            <v>4633.84</v>
          </cell>
        </row>
        <row r="3051">
          <cell r="A3051" t="str">
            <v>מקפת</v>
          </cell>
          <cell r="B3051" t="str">
            <v>מרץ 2016</v>
          </cell>
          <cell r="D3051" t="str">
            <v xml:space="preserve">עמלות קניה ומכירה </v>
          </cell>
          <cell r="O3051">
            <v>1253</v>
          </cell>
        </row>
        <row r="3052">
          <cell r="A3052" t="str">
            <v>מקפת</v>
          </cell>
          <cell r="B3052" t="str">
            <v>מרץ 2016</v>
          </cell>
          <cell r="D3052" t="str">
            <v xml:space="preserve">עמלות קניה ומכירה </v>
          </cell>
          <cell r="O3052">
            <v>28155.99</v>
          </cell>
        </row>
        <row r="3053">
          <cell r="A3053" t="str">
            <v>מקפת</v>
          </cell>
          <cell r="B3053" t="str">
            <v>מרץ 2016</v>
          </cell>
          <cell r="D3053" t="str">
            <v xml:space="preserve">עמלות קניה ומכירה </v>
          </cell>
          <cell r="O3053">
            <v>380327.38</v>
          </cell>
        </row>
        <row r="3054">
          <cell r="A3054" t="str">
            <v>מקפת</v>
          </cell>
          <cell r="B3054" t="str">
            <v>מרץ 2016</v>
          </cell>
          <cell r="D3054" t="str">
            <v xml:space="preserve">עמלות קניה ומכירה </v>
          </cell>
          <cell r="O3054">
            <v>555828.18000000005</v>
          </cell>
        </row>
        <row r="3055">
          <cell r="A3055" t="str">
            <v>מקפת</v>
          </cell>
          <cell r="B3055" t="str">
            <v>מרץ 2016</v>
          </cell>
          <cell r="D3055" t="str">
            <v xml:space="preserve">עמלות קניה ומכירה </v>
          </cell>
          <cell r="O3055">
            <v>1415.89</v>
          </cell>
        </row>
        <row r="3056">
          <cell r="A3056" t="str">
            <v>מקפת</v>
          </cell>
          <cell r="B3056" t="str">
            <v>מרץ 2016</v>
          </cell>
          <cell r="D3056" t="str">
            <v xml:space="preserve">עמלות קניה ומכירה </v>
          </cell>
          <cell r="O3056">
            <v>35304</v>
          </cell>
        </row>
        <row r="3057">
          <cell r="A3057" t="str">
            <v>מקפת</v>
          </cell>
          <cell r="B3057" t="str">
            <v>מרץ 2016</v>
          </cell>
          <cell r="D3057" t="str">
            <v xml:space="preserve">עמלות קניה ומכירה </v>
          </cell>
          <cell r="O3057">
            <v>1431.03</v>
          </cell>
        </row>
        <row r="3058">
          <cell r="A3058" t="str">
            <v>מקפת</v>
          </cell>
          <cell r="B3058" t="str">
            <v>מרץ 2016</v>
          </cell>
          <cell r="D3058" t="str">
            <v xml:space="preserve">עמלות קניה ומכירה </v>
          </cell>
          <cell r="O3058">
            <v>3566</v>
          </cell>
        </row>
        <row r="3059">
          <cell r="A3059" t="str">
            <v>מקפת</v>
          </cell>
          <cell r="B3059" t="str">
            <v>מרץ 2016</v>
          </cell>
          <cell r="D3059" t="str">
            <v xml:space="preserve">עמלות קניה ומכירה </v>
          </cell>
          <cell r="O3059">
            <v>9.6300000000000008</v>
          </cell>
        </row>
        <row r="3060">
          <cell r="A3060" t="str">
            <v>מקפת</v>
          </cell>
          <cell r="B3060" t="str">
            <v>מרץ 2016</v>
          </cell>
          <cell r="D3060" t="str">
            <v xml:space="preserve">הוצאות נלוות </v>
          </cell>
          <cell r="O3060">
            <v>357388.5</v>
          </cell>
        </row>
        <row r="3061">
          <cell r="A3061" t="str">
            <v>מקפת</v>
          </cell>
          <cell r="B3061" t="str">
            <v>מרץ 2016</v>
          </cell>
          <cell r="D3061" t="str">
            <v xml:space="preserve">עמלות קניה ומכירה </v>
          </cell>
          <cell r="O3061">
            <v>409458.47</v>
          </cell>
        </row>
        <row r="3062">
          <cell r="A3062" t="str">
            <v>מקפת</v>
          </cell>
          <cell r="B3062" t="str">
            <v>מרץ 2016</v>
          </cell>
          <cell r="D3062" t="str">
            <v>דמי ניהול המילטון ליין</v>
          </cell>
          <cell r="O3062">
            <v>1305207.24</v>
          </cell>
        </row>
        <row r="3063">
          <cell r="A3063" t="str">
            <v>מקפת</v>
          </cell>
          <cell r="B3063" t="str">
            <v>מרץ 2016</v>
          </cell>
          <cell r="D3063" t="str">
            <v xml:space="preserve">הוצאות נלוות </v>
          </cell>
          <cell r="O3063">
            <v>6500</v>
          </cell>
        </row>
        <row r="3064">
          <cell r="A3064" t="str">
            <v>מקפת</v>
          </cell>
          <cell r="B3064" t="str">
            <v>מרץ 2016</v>
          </cell>
          <cell r="D3064" t="str">
            <v xml:space="preserve">הוצאות נלוות </v>
          </cell>
          <cell r="O3064">
            <v>21374.83</v>
          </cell>
        </row>
        <row r="3065">
          <cell r="A3065" t="str">
            <v>מקפת</v>
          </cell>
          <cell r="B3065" t="str">
            <v>מרץ 2016</v>
          </cell>
          <cell r="D3065" t="str">
            <v xml:space="preserve">דמי משמורת </v>
          </cell>
          <cell r="O3065">
            <v>160314.26</v>
          </cell>
        </row>
        <row r="3066">
          <cell r="A3066" t="str">
            <v>בנין</v>
          </cell>
          <cell r="B3066" t="str">
            <v>מרץ 2016</v>
          </cell>
          <cell r="D3066" t="str">
            <v xml:space="preserve">הוצאות נדלן </v>
          </cell>
          <cell r="O3066">
            <v>1559.9</v>
          </cell>
        </row>
        <row r="3067">
          <cell r="A3067" t="str">
            <v>בנין</v>
          </cell>
          <cell r="B3067" t="str">
            <v>מרץ 2016</v>
          </cell>
          <cell r="D3067" t="str">
            <v xml:space="preserve">הוצאות נדלן </v>
          </cell>
          <cell r="O3067">
            <v>157725.56</v>
          </cell>
        </row>
        <row r="3068">
          <cell r="A3068" t="str">
            <v>בנין</v>
          </cell>
          <cell r="B3068" t="str">
            <v>מרץ 2016</v>
          </cell>
          <cell r="D3068" t="str">
            <v xml:space="preserve">עמלות קניה ומכירה </v>
          </cell>
          <cell r="O3068">
            <v>1431.7</v>
          </cell>
        </row>
        <row r="3069">
          <cell r="A3069" t="str">
            <v>בנין</v>
          </cell>
          <cell r="B3069" t="str">
            <v>מרץ 2016</v>
          </cell>
          <cell r="D3069" t="str">
            <v xml:space="preserve">עמלות קניה ומכירה </v>
          </cell>
          <cell r="O3069">
            <v>2290.58</v>
          </cell>
        </row>
        <row r="3070">
          <cell r="A3070" t="str">
            <v>בנין</v>
          </cell>
          <cell r="B3070" t="str">
            <v>מרץ 2016</v>
          </cell>
          <cell r="D3070" t="str">
            <v xml:space="preserve">עמלות קניה ומכירה </v>
          </cell>
          <cell r="O3070">
            <v>3441.23</v>
          </cell>
        </row>
        <row r="3071">
          <cell r="A3071" t="str">
            <v>בנין</v>
          </cell>
          <cell r="B3071" t="str">
            <v>מרץ 2016</v>
          </cell>
          <cell r="D3071" t="str">
            <v xml:space="preserve">עמלות קניה ומכירה </v>
          </cell>
          <cell r="O3071">
            <v>86.93</v>
          </cell>
        </row>
        <row r="3072">
          <cell r="A3072" t="str">
            <v>בנין</v>
          </cell>
          <cell r="B3072" t="str">
            <v>מרץ 2016</v>
          </cell>
          <cell r="D3072" t="str">
            <v xml:space="preserve">עמלות קניה ומכירה </v>
          </cell>
          <cell r="O3072">
            <v>1953.21</v>
          </cell>
        </row>
        <row r="3073">
          <cell r="A3073" t="str">
            <v>בנין</v>
          </cell>
          <cell r="B3073" t="str">
            <v>מרץ 2016</v>
          </cell>
          <cell r="D3073" t="str">
            <v xml:space="preserve">עמלות קניה ומכירה </v>
          </cell>
          <cell r="O3073">
            <v>153.72</v>
          </cell>
        </row>
        <row r="3074">
          <cell r="A3074" t="str">
            <v>בנין</v>
          </cell>
          <cell r="B3074" t="str">
            <v>מרץ 2016</v>
          </cell>
          <cell r="D3074" t="str">
            <v xml:space="preserve">עמלות קניה ומכירה </v>
          </cell>
          <cell r="O3074">
            <v>29193.040000000001</v>
          </cell>
        </row>
        <row r="3075">
          <cell r="A3075" t="str">
            <v>בנין</v>
          </cell>
          <cell r="B3075" t="str">
            <v>מרץ 2016</v>
          </cell>
          <cell r="D3075" t="str">
            <v xml:space="preserve">דמי משמורת </v>
          </cell>
          <cell r="O3075">
            <v>18956.439999999999</v>
          </cell>
        </row>
        <row r="3076">
          <cell r="A3076" t="str">
            <v>חקלאים</v>
          </cell>
          <cell r="B3076" t="str">
            <v>מרץ 2016</v>
          </cell>
          <cell r="D3076" t="str">
            <v xml:space="preserve">עמלות קניה ומכירה </v>
          </cell>
          <cell r="O3076">
            <v>770.87</v>
          </cell>
        </row>
        <row r="3077">
          <cell r="A3077" t="str">
            <v>חקלאים</v>
          </cell>
          <cell r="B3077" t="str">
            <v>מרץ 2016</v>
          </cell>
          <cell r="D3077" t="str">
            <v xml:space="preserve">עמלות קניה ומכירה </v>
          </cell>
          <cell r="O3077">
            <v>1645.14</v>
          </cell>
        </row>
        <row r="3078">
          <cell r="A3078" t="str">
            <v>חקלאים</v>
          </cell>
          <cell r="B3078" t="str">
            <v>מרץ 2016</v>
          </cell>
          <cell r="D3078" t="str">
            <v xml:space="preserve">עמלות קניה ומכירה </v>
          </cell>
          <cell r="O3078">
            <v>2306.71</v>
          </cell>
        </row>
        <row r="3079">
          <cell r="A3079" t="str">
            <v>חקלאים</v>
          </cell>
          <cell r="B3079" t="str">
            <v>מרץ 2016</v>
          </cell>
          <cell r="D3079" t="str">
            <v xml:space="preserve">עמלות קניה ומכירה </v>
          </cell>
          <cell r="O3079">
            <v>58.99</v>
          </cell>
        </row>
        <row r="3080">
          <cell r="A3080" t="str">
            <v>חקלאים</v>
          </cell>
          <cell r="B3080" t="str">
            <v>מרץ 2016</v>
          </cell>
          <cell r="D3080" t="str">
            <v xml:space="preserve">עמלות קניה ומכירה </v>
          </cell>
          <cell r="O3080">
            <v>1296.71</v>
          </cell>
        </row>
        <row r="3081">
          <cell r="A3081" t="str">
            <v>חקלאים</v>
          </cell>
          <cell r="B3081" t="str">
            <v>מרץ 2016</v>
          </cell>
          <cell r="D3081" t="str">
            <v xml:space="preserve">עמלות קניה ומכירה </v>
          </cell>
          <cell r="O3081">
            <v>60</v>
          </cell>
        </row>
        <row r="3082">
          <cell r="A3082" t="str">
            <v>חקלאים</v>
          </cell>
          <cell r="B3082" t="str">
            <v>מרץ 2016</v>
          </cell>
          <cell r="D3082" t="str">
            <v xml:space="preserve">עמלות קניה ומכירה </v>
          </cell>
          <cell r="O3082">
            <v>12619.92</v>
          </cell>
        </row>
        <row r="3083">
          <cell r="A3083" t="str">
            <v>חקלאים</v>
          </cell>
          <cell r="B3083" t="str">
            <v>מרץ 2016</v>
          </cell>
          <cell r="D3083" t="str">
            <v xml:space="preserve">דמי משמורת </v>
          </cell>
          <cell r="O3083">
            <v>9213.0400000000009</v>
          </cell>
        </row>
        <row r="3084">
          <cell r="A3084" t="str">
            <v>אגד</v>
          </cell>
          <cell r="B3084" t="str">
            <v>מרץ 2016</v>
          </cell>
          <cell r="D3084" t="str">
            <v xml:space="preserve">הוצאות נדלן </v>
          </cell>
          <cell r="O3084">
            <v>90.77</v>
          </cell>
        </row>
        <row r="3085">
          <cell r="A3085" t="str">
            <v>אגד</v>
          </cell>
          <cell r="B3085" t="str">
            <v>מרץ 2016</v>
          </cell>
          <cell r="D3085" t="str">
            <v xml:space="preserve">עמלות קניה ומכירה </v>
          </cell>
          <cell r="O3085">
            <v>947.05</v>
          </cell>
        </row>
        <row r="3086">
          <cell r="A3086" t="str">
            <v>אגד</v>
          </cell>
          <cell r="B3086" t="str">
            <v>מרץ 2016</v>
          </cell>
          <cell r="D3086" t="str">
            <v xml:space="preserve">עמלות קניה ומכירה </v>
          </cell>
          <cell r="O3086">
            <v>1673.25</v>
          </cell>
        </row>
        <row r="3087">
          <cell r="A3087" t="str">
            <v>אגד</v>
          </cell>
          <cell r="B3087" t="str">
            <v>מרץ 2016</v>
          </cell>
          <cell r="D3087" t="str">
            <v xml:space="preserve">עמלות קניה ומכירה </v>
          </cell>
          <cell r="O3087">
            <v>4933.6400000000003</v>
          </cell>
        </row>
        <row r="3088">
          <cell r="A3088" t="str">
            <v>אגד</v>
          </cell>
          <cell r="B3088" t="str">
            <v>מרץ 2016</v>
          </cell>
          <cell r="D3088" t="str">
            <v xml:space="preserve">עמלות קניה ומכירה </v>
          </cell>
          <cell r="O3088">
            <v>9.0299999999999994</v>
          </cell>
        </row>
        <row r="3089">
          <cell r="A3089" t="str">
            <v>אגד</v>
          </cell>
          <cell r="B3089" t="str">
            <v>מרץ 2016</v>
          </cell>
          <cell r="D3089" t="str">
            <v xml:space="preserve">עמלות קניה ומכירה </v>
          </cell>
          <cell r="O3089">
            <v>2603.0700000000002</v>
          </cell>
        </row>
        <row r="3090">
          <cell r="A3090" t="str">
            <v>אגד</v>
          </cell>
          <cell r="B3090" t="str">
            <v>מרץ 2016</v>
          </cell>
          <cell r="D3090" t="str">
            <v xml:space="preserve">עמלות קניה ומכירה </v>
          </cell>
          <cell r="O3090">
            <v>0.02</v>
          </cell>
        </row>
        <row r="3091">
          <cell r="A3091" t="str">
            <v>אגד</v>
          </cell>
          <cell r="B3091" t="str">
            <v>מרץ 2016</v>
          </cell>
          <cell r="D3091" t="str">
            <v xml:space="preserve">עמלות קניה ומכירה </v>
          </cell>
          <cell r="O3091">
            <v>209.68</v>
          </cell>
        </row>
        <row r="3092">
          <cell r="A3092" t="str">
            <v>אגד</v>
          </cell>
          <cell r="B3092" t="str">
            <v>מרץ 2016</v>
          </cell>
          <cell r="D3092" t="str">
            <v xml:space="preserve">עמלות קניה ומכירה </v>
          </cell>
          <cell r="O3092">
            <v>4358.8500000000004</v>
          </cell>
        </row>
        <row r="3093">
          <cell r="A3093" t="str">
            <v>אגד</v>
          </cell>
          <cell r="B3093" t="str">
            <v>מרץ 2016</v>
          </cell>
          <cell r="D3093" t="str">
            <v xml:space="preserve">עמלות קניה ומכירה </v>
          </cell>
          <cell r="O3093">
            <v>4405</v>
          </cell>
        </row>
        <row r="3094">
          <cell r="A3094" t="str">
            <v>אגד</v>
          </cell>
          <cell r="B3094" t="str">
            <v>מרץ 2016</v>
          </cell>
          <cell r="D3094" t="str">
            <v xml:space="preserve">דמי משמורת </v>
          </cell>
          <cell r="O3094">
            <v>13130.98</v>
          </cell>
        </row>
        <row r="3095">
          <cell r="A3095" t="str">
            <v>הדסה</v>
          </cell>
          <cell r="B3095" t="str">
            <v>מרץ 2016</v>
          </cell>
          <cell r="D3095" t="str">
            <v xml:space="preserve">עמלות קניה ומכירה </v>
          </cell>
          <cell r="O3095">
            <v>1895.72</v>
          </cell>
        </row>
        <row r="3096">
          <cell r="A3096" t="str">
            <v>הדסה</v>
          </cell>
          <cell r="B3096" t="str">
            <v>מרץ 2016</v>
          </cell>
          <cell r="D3096" t="str">
            <v xml:space="preserve">עמלות קניה ומכירה </v>
          </cell>
          <cell r="O3096">
            <v>861.47</v>
          </cell>
        </row>
        <row r="3097">
          <cell r="A3097" t="str">
            <v>הדסה</v>
          </cell>
          <cell r="B3097" t="str">
            <v>מרץ 2016</v>
          </cell>
          <cell r="D3097" t="str">
            <v xml:space="preserve">עמלות קניה ומכירה </v>
          </cell>
          <cell r="O3097">
            <v>146.44999999999999</v>
          </cell>
        </row>
        <row r="3098">
          <cell r="A3098" t="str">
            <v>הדסה</v>
          </cell>
          <cell r="B3098" t="str">
            <v>מרץ 2016</v>
          </cell>
          <cell r="D3098" t="str">
            <v xml:space="preserve">עמלות קניה ומכירה </v>
          </cell>
          <cell r="O3098">
            <v>5.38</v>
          </cell>
        </row>
        <row r="3099">
          <cell r="A3099" t="str">
            <v>הדסה</v>
          </cell>
          <cell r="B3099" t="str">
            <v>מרץ 2016</v>
          </cell>
          <cell r="D3099" t="str">
            <v xml:space="preserve">עמלות קניה ומכירה </v>
          </cell>
          <cell r="O3099">
            <v>4031.02</v>
          </cell>
        </row>
        <row r="3100">
          <cell r="A3100" t="str">
            <v>הדסה</v>
          </cell>
          <cell r="B3100" t="str">
            <v>מרץ 2016</v>
          </cell>
          <cell r="D3100" t="str">
            <v xml:space="preserve">עמלות קניה ומכירה </v>
          </cell>
          <cell r="O3100">
            <v>77.180000000000007</v>
          </cell>
        </row>
        <row r="3101">
          <cell r="A3101" t="str">
            <v>הדסה</v>
          </cell>
          <cell r="B3101" t="str">
            <v>מרץ 2016</v>
          </cell>
          <cell r="D3101" t="str">
            <v xml:space="preserve">עמלות קניה ומכירה </v>
          </cell>
          <cell r="O3101">
            <v>1148</v>
          </cell>
        </row>
        <row r="3102">
          <cell r="A3102" t="str">
            <v>הדסה</v>
          </cell>
          <cell r="B3102" t="str">
            <v>מרץ 2016</v>
          </cell>
          <cell r="D3102" t="str">
            <v xml:space="preserve">עמלות קניה ומכירה </v>
          </cell>
          <cell r="O3102">
            <v>412.64</v>
          </cell>
        </row>
        <row r="3103">
          <cell r="A3103" t="str">
            <v>הדסה</v>
          </cell>
          <cell r="B3103" t="str">
            <v>מרץ 2016</v>
          </cell>
          <cell r="D3103" t="str">
            <v xml:space="preserve">עמלות קניה ומכירה </v>
          </cell>
          <cell r="O3103">
            <v>136.05000000000001</v>
          </cell>
        </row>
        <row r="3104">
          <cell r="A3104" t="str">
            <v>הדסה</v>
          </cell>
          <cell r="B3104" t="str">
            <v>מרץ 2016</v>
          </cell>
          <cell r="D3104" t="str">
            <v xml:space="preserve">עמלות קניה ומכירה </v>
          </cell>
          <cell r="O3104">
            <v>634.53</v>
          </cell>
        </row>
        <row r="3105">
          <cell r="A3105" t="str">
            <v>הדסה</v>
          </cell>
          <cell r="B3105" t="str">
            <v>מרץ 2016</v>
          </cell>
          <cell r="D3105" t="str">
            <v xml:space="preserve">עמלות קניה ומכירה </v>
          </cell>
          <cell r="O3105">
            <v>9556.2800000000007</v>
          </cell>
        </row>
        <row r="3106">
          <cell r="A3106" t="str">
            <v>הדסה</v>
          </cell>
          <cell r="B3106" t="str">
            <v>מרץ 2016</v>
          </cell>
          <cell r="D3106" t="str">
            <v xml:space="preserve">עמלות קניה ומכירה </v>
          </cell>
          <cell r="O3106">
            <v>35685.51</v>
          </cell>
        </row>
        <row r="3107">
          <cell r="A3107" t="str">
            <v>הדסה</v>
          </cell>
          <cell r="B3107" t="str">
            <v>מרץ 2016</v>
          </cell>
          <cell r="D3107" t="str">
            <v xml:space="preserve">עמלות קניה ומכירה </v>
          </cell>
          <cell r="O3107">
            <v>2357</v>
          </cell>
        </row>
        <row r="3108">
          <cell r="A3108" t="str">
            <v>הדסה</v>
          </cell>
          <cell r="B3108" t="str">
            <v>מרץ 2016</v>
          </cell>
          <cell r="D3108" t="str">
            <v xml:space="preserve">עמלות קניה ומכירה </v>
          </cell>
          <cell r="O3108">
            <v>99.97</v>
          </cell>
        </row>
        <row r="3109">
          <cell r="A3109" t="str">
            <v>הדסה</v>
          </cell>
          <cell r="B3109" t="str">
            <v>מרץ 2016</v>
          </cell>
          <cell r="D3109" t="str">
            <v xml:space="preserve">דמי משמורת </v>
          </cell>
          <cell r="O3109">
            <v>15008.26</v>
          </cell>
        </row>
        <row r="3110">
          <cell r="A3110" t="str">
            <v>קרן פרמיה</v>
          </cell>
          <cell r="B3110" t="str">
            <v>מרץ 2016</v>
          </cell>
          <cell r="D3110" t="str">
            <v xml:space="preserve">עמלות קניה ומכירה </v>
          </cell>
          <cell r="O3110">
            <v>620.09</v>
          </cell>
        </row>
        <row r="3111">
          <cell r="A3111" t="str">
            <v>קרן פרמיה</v>
          </cell>
          <cell r="B3111" t="str">
            <v>מרץ 2016</v>
          </cell>
          <cell r="D3111" t="str">
            <v xml:space="preserve">עמלות קניה ומכירה </v>
          </cell>
          <cell r="O3111">
            <v>894.58</v>
          </cell>
        </row>
        <row r="3112">
          <cell r="A3112" t="str">
            <v>קרן פרמיה</v>
          </cell>
          <cell r="B3112" t="str">
            <v>מרץ 2016</v>
          </cell>
          <cell r="D3112" t="str">
            <v xml:space="preserve">עמלות קניה ומכירה </v>
          </cell>
          <cell r="O3112">
            <v>34.36</v>
          </cell>
        </row>
        <row r="3113">
          <cell r="A3113" t="str">
            <v>קרן פרמיה</v>
          </cell>
          <cell r="B3113" t="str">
            <v>מרץ 2016</v>
          </cell>
          <cell r="D3113" t="str">
            <v xml:space="preserve">עמלות קניה ומכירה </v>
          </cell>
          <cell r="O3113">
            <v>68.67</v>
          </cell>
        </row>
        <row r="3114">
          <cell r="A3114" t="str">
            <v>קרן פרמיה</v>
          </cell>
          <cell r="B3114" t="str">
            <v>מרץ 2016</v>
          </cell>
          <cell r="D3114" t="str">
            <v xml:space="preserve">עמלות קניה ומכירה </v>
          </cell>
          <cell r="O3114">
            <v>914.97</v>
          </cell>
        </row>
        <row r="3115">
          <cell r="A3115" t="str">
            <v>קרן פרמיה</v>
          </cell>
          <cell r="B3115" t="str">
            <v>מרץ 2016</v>
          </cell>
          <cell r="D3115" t="str">
            <v xml:space="preserve">עמלות קניה ומכירה </v>
          </cell>
          <cell r="O3115">
            <v>177.53</v>
          </cell>
        </row>
        <row r="3116">
          <cell r="A3116" t="str">
            <v>קרן פרמיה</v>
          </cell>
          <cell r="B3116" t="str">
            <v>מרץ 2016</v>
          </cell>
          <cell r="D3116" t="str">
            <v xml:space="preserve">עמלות קניה ומכירה </v>
          </cell>
          <cell r="O3116">
            <v>107.43</v>
          </cell>
        </row>
        <row r="3117">
          <cell r="A3117" t="str">
            <v>קרן פרמיה</v>
          </cell>
          <cell r="B3117" t="str">
            <v>מרץ 2016</v>
          </cell>
          <cell r="D3117" t="str">
            <v xml:space="preserve">עמלות קניה ומכירה </v>
          </cell>
          <cell r="O3117">
            <v>31.62</v>
          </cell>
        </row>
        <row r="3118">
          <cell r="A3118" t="str">
            <v>קרן פרמיה</v>
          </cell>
          <cell r="B3118" t="str">
            <v>מרץ 2016</v>
          </cell>
          <cell r="D3118" t="str">
            <v xml:space="preserve">עמלות קניה ומכירה </v>
          </cell>
          <cell r="O3118">
            <v>135.68</v>
          </cell>
        </row>
        <row r="3119">
          <cell r="A3119" t="str">
            <v>קרן פרמיה</v>
          </cell>
          <cell r="B3119" t="str">
            <v>מרץ 2016</v>
          </cell>
          <cell r="D3119" t="str">
            <v xml:space="preserve">עמלות קניה ומכירה </v>
          </cell>
          <cell r="O3119">
            <v>1629.56</v>
          </cell>
        </row>
        <row r="3120">
          <cell r="A3120" t="str">
            <v>קרן פרמיה</v>
          </cell>
          <cell r="B3120" t="str">
            <v>מרץ 2016</v>
          </cell>
          <cell r="D3120" t="str">
            <v xml:space="preserve">עמלות קניה ומכירה </v>
          </cell>
          <cell r="O3120">
            <v>6142.83</v>
          </cell>
        </row>
        <row r="3121">
          <cell r="A3121" t="str">
            <v>קרן פרמיה</v>
          </cell>
          <cell r="B3121" t="str">
            <v>מרץ 2016</v>
          </cell>
          <cell r="D3121" t="str">
            <v xml:space="preserve">עמלות קניה ומכירה </v>
          </cell>
          <cell r="O3121">
            <v>410</v>
          </cell>
        </row>
        <row r="3122">
          <cell r="A3122" t="str">
            <v>קרן פרמיה</v>
          </cell>
          <cell r="B3122" t="str">
            <v>מרץ 2016</v>
          </cell>
          <cell r="D3122" t="str">
            <v xml:space="preserve">עמלות קניה ומכירה </v>
          </cell>
          <cell r="O3122">
            <v>15.73</v>
          </cell>
        </row>
        <row r="3123">
          <cell r="A3123" t="str">
            <v>קרן פרמיה</v>
          </cell>
          <cell r="B3123" t="str">
            <v>מרץ 2016</v>
          </cell>
          <cell r="D3123" t="str">
            <v xml:space="preserve">דמי משמורת </v>
          </cell>
          <cell r="O3123">
            <v>5186.46</v>
          </cell>
        </row>
        <row r="3124">
          <cell r="A3124">
            <v>0</v>
          </cell>
          <cell r="B3124">
            <v>0</v>
          </cell>
          <cell r="D3124">
            <v>0</v>
          </cell>
          <cell r="O3124">
            <v>0</v>
          </cell>
        </row>
        <row r="3125">
          <cell r="A3125">
            <v>0</v>
          </cell>
          <cell r="B3125">
            <v>0</v>
          </cell>
          <cell r="D3125">
            <v>0</v>
          </cell>
          <cell r="O3125">
            <v>0</v>
          </cell>
        </row>
        <row r="3126">
          <cell r="A3126">
            <v>0</v>
          </cell>
          <cell r="B3126">
            <v>0</v>
          </cell>
          <cell r="D3126">
            <v>0</v>
          </cell>
          <cell r="O3126">
            <v>0</v>
          </cell>
        </row>
        <row r="3127">
          <cell r="A3127">
            <v>0</v>
          </cell>
          <cell r="B3127">
            <v>0</v>
          </cell>
          <cell r="D3127">
            <v>0</v>
          </cell>
          <cell r="O3127">
            <v>0</v>
          </cell>
        </row>
        <row r="3128">
          <cell r="A3128">
            <v>0</v>
          </cell>
          <cell r="B3128">
            <v>0</v>
          </cell>
          <cell r="D3128">
            <v>0</v>
          </cell>
          <cell r="O3128">
            <v>0</v>
          </cell>
        </row>
        <row r="3129">
          <cell r="A3129">
            <v>0</v>
          </cell>
          <cell r="B3129">
            <v>0</v>
          </cell>
          <cell r="D3129">
            <v>0</v>
          </cell>
          <cell r="O3129">
            <v>0</v>
          </cell>
        </row>
        <row r="3130">
          <cell r="A3130">
            <v>0</v>
          </cell>
          <cell r="B3130">
            <v>0</v>
          </cell>
          <cell r="D3130">
            <v>0</v>
          </cell>
          <cell r="O3130">
            <v>0</v>
          </cell>
        </row>
        <row r="3131">
          <cell r="A3131">
            <v>0</v>
          </cell>
          <cell r="B3131">
            <v>0</v>
          </cell>
          <cell r="D3131">
            <v>0</v>
          </cell>
          <cell r="O3131">
            <v>0</v>
          </cell>
        </row>
        <row r="3132">
          <cell r="A3132">
            <v>0</v>
          </cell>
          <cell r="B3132">
            <v>0</v>
          </cell>
          <cell r="D3132">
            <v>0</v>
          </cell>
          <cell r="O3132">
            <v>0</v>
          </cell>
        </row>
        <row r="3133">
          <cell r="A3133">
            <v>0</v>
          </cell>
          <cell r="B3133">
            <v>0</v>
          </cell>
          <cell r="D3133">
            <v>0</v>
          </cell>
          <cell r="O3133">
            <v>0</v>
          </cell>
        </row>
        <row r="3134">
          <cell r="A3134">
            <v>0</v>
          </cell>
          <cell r="B3134">
            <v>0</v>
          </cell>
          <cell r="D3134">
            <v>0</v>
          </cell>
          <cell r="O3134">
            <v>0</v>
          </cell>
        </row>
        <row r="3135">
          <cell r="A3135">
            <v>0</v>
          </cell>
          <cell r="B3135">
            <v>0</v>
          </cell>
          <cell r="D3135">
            <v>0</v>
          </cell>
          <cell r="O3135">
            <v>0</v>
          </cell>
        </row>
        <row r="3136">
          <cell r="A3136">
            <v>0</v>
          </cell>
          <cell r="B3136">
            <v>0</v>
          </cell>
          <cell r="D3136">
            <v>0</v>
          </cell>
          <cell r="O3136">
            <v>0</v>
          </cell>
        </row>
        <row r="3137">
          <cell r="A3137">
            <v>0</v>
          </cell>
          <cell r="B3137">
            <v>0</v>
          </cell>
          <cell r="D3137">
            <v>0</v>
          </cell>
          <cell r="O3137">
            <v>0</v>
          </cell>
        </row>
        <row r="3138">
          <cell r="A3138">
            <v>0</v>
          </cell>
          <cell r="B3138">
            <v>0</v>
          </cell>
          <cell r="D3138">
            <v>0</v>
          </cell>
          <cell r="O3138">
            <v>0</v>
          </cell>
        </row>
        <row r="3139">
          <cell r="A3139">
            <v>0</v>
          </cell>
          <cell r="B3139">
            <v>0</v>
          </cell>
          <cell r="D3139">
            <v>0</v>
          </cell>
          <cell r="O3139">
            <v>0</v>
          </cell>
        </row>
        <row r="3140">
          <cell r="A3140">
            <v>0</v>
          </cell>
          <cell r="B3140">
            <v>0</v>
          </cell>
          <cell r="D3140">
            <v>0</v>
          </cell>
          <cell r="O3140">
            <v>0</v>
          </cell>
        </row>
        <row r="3141">
          <cell r="A3141">
            <v>0</v>
          </cell>
          <cell r="B3141">
            <v>0</v>
          </cell>
          <cell r="D3141">
            <v>0</v>
          </cell>
          <cell r="O3141">
            <v>0</v>
          </cell>
        </row>
        <row r="3142">
          <cell r="A3142">
            <v>0</v>
          </cell>
          <cell r="B3142">
            <v>0</v>
          </cell>
          <cell r="D3142">
            <v>0</v>
          </cell>
          <cell r="O3142">
            <v>0</v>
          </cell>
        </row>
        <row r="3143">
          <cell r="A3143">
            <v>0</v>
          </cell>
          <cell r="B3143">
            <v>0</v>
          </cell>
          <cell r="D3143">
            <v>0</v>
          </cell>
          <cell r="O3143">
            <v>0</v>
          </cell>
        </row>
        <row r="3144">
          <cell r="A3144">
            <v>0</v>
          </cell>
          <cell r="B3144">
            <v>0</v>
          </cell>
          <cell r="D3144">
            <v>0</v>
          </cell>
          <cell r="O3144">
            <v>0</v>
          </cell>
        </row>
        <row r="3145">
          <cell r="A3145">
            <v>0</v>
          </cell>
          <cell r="B3145">
            <v>0</v>
          </cell>
          <cell r="D3145">
            <v>0</v>
          </cell>
          <cell r="O3145">
            <v>0</v>
          </cell>
        </row>
        <row r="3146">
          <cell r="A3146">
            <v>0</v>
          </cell>
          <cell r="B3146">
            <v>0</v>
          </cell>
          <cell r="D3146">
            <v>0</v>
          </cell>
          <cell r="O3146">
            <v>0</v>
          </cell>
        </row>
        <row r="3147">
          <cell r="A3147">
            <v>0</v>
          </cell>
          <cell r="B3147">
            <v>0</v>
          </cell>
          <cell r="D3147">
            <v>0</v>
          </cell>
          <cell r="O3147">
            <v>0</v>
          </cell>
        </row>
        <row r="3148">
          <cell r="A3148">
            <v>0</v>
          </cell>
          <cell r="B3148">
            <v>0</v>
          </cell>
          <cell r="D3148">
            <v>0</v>
          </cell>
          <cell r="O3148">
            <v>0</v>
          </cell>
        </row>
        <row r="3149">
          <cell r="A3149">
            <v>0</v>
          </cell>
          <cell r="B3149">
            <v>0</v>
          </cell>
          <cell r="D3149">
            <v>0</v>
          </cell>
          <cell r="O3149">
            <v>0</v>
          </cell>
        </row>
        <row r="3150">
          <cell r="A3150">
            <v>0</v>
          </cell>
          <cell r="B3150">
            <v>0</v>
          </cell>
          <cell r="D3150">
            <v>0</v>
          </cell>
          <cell r="O3150">
            <v>0</v>
          </cell>
        </row>
        <row r="3151">
          <cell r="A3151">
            <v>0</v>
          </cell>
          <cell r="B3151">
            <v>0</v>
          </cell>
          <cell r="D3151">
            <v>0</v>
          </cell>
          <cell r="O3151">
            <v>0</v>
          </cell>
        </row>
        <row r="3152">
          <cell r="A3152">
            <v>0</v>
          </cell>
          <cell r="B3152">
            <v>0</v>
          </cell>
          <cell r="D3152">
            <v>0</v>
          </cell>
          <cell r="O3152">
            <v>0</v>
          </cell>
        </row>
        <row r="3153">
          <cell r="A3153">
            <v>0</v>
          </cell>
          <cell r="B3153">
            <v>0</v>
          </cell>
          <cell r="D3153">
            <v>0</v>
          </cell>
          <cell r="O3153">
            <v>0</v>
          </cell>
        </row>
        <row r="3154">
          <cell r="A3154">
            <v>0</v>
          </cell>
          <cell r="B3154">
            <v>0</v>
          </cell>
          <cell r="D3154">
            <v>0</v>
          </cell>
          <cell r="O3154">
            <v>0</v>
          </cell>
        </row>
        <row r="3155">
          <cell r="A3155">
            <v>0</v>
          </cell>
          <cell r="B3155">
            <v>0</v>
          </cell>
          <cell r="D3155">
            <v>0</v>
          </cell>
          <cell r="O3155">
            <v>0</v>
          </cell>
        </row>
        <row r="3156">
          <cell r="A3156">
            <v>0</v>
          </cell>
          <cell r="B3156">
            <v>0</v>
          </cell>
          <cell r="D3156">
            <v>0</v>
          </cell>
          <cell r="O3156">
            <v>0</v>
          </cell>
        </row>
        <row r="3157">
          <cell r="A3157">
            <v>0</v>
          </cell>
          <cell r="B3157">
            <v>0</v>
          </cell>
          <cell r="D3157">
            <v>0</v>
          </cell>
          <cell r="O3157">
            <v>0</v>
          </cell>
        </row>
        <row r="3158">
          <cell r="A3158">
            <v>0</v>
          </cell>
          <cell r="B3158">
            <v>0</v>
          </cell>
          <cell r="D3158">
            <v>0</v>
          </cell>
          <cell r="O3158">
            <v>0</v>
          </cell>
        </row>
        <row r="3159">
          <cell r="A3159">
            <v>0</v>
          </cell>
          <cell r="B3159">
            <v>0</v>
          </cell>
          <cell r="D3159">
            <v>0</v>
          </cell>
          <cell r="O3159">
            <v>0</v>
          </cell>
        </row>
        <row r="3160">
          <cell r="A3160">
            <v>0</v>
          </cell>
          <cell r="B3160">
            <v>0</v>
          </cell>
          <cell r="D3160">
            <v>0</v>
          </cell>
          <cell r="O3160">
            <v>0</v>
          </cell>
        </row>
        <row r="3161">
          <cell r="A3161">
            <v>0</v>
          </cell>
          <cell r="B3161">
            <v>0</v>
          </cell>
          <cell r="D3161">
            <v>0</v>
          </cell>
          <cell r="O3161">
            <v>0</v>
          </cell>
        </row>
        <row r="3162">
          <cell r="A3162">
            <v>0</v>
          </cell>
          <cell r="B3162">
            <v>0</v>
          </cell>
          <cell r="D3162">
            <v>0</v>
          </cell>
          <cell r="O3162">
            <v>0</v>
          </cell>
        </row>
        <row r="3163">
          <cell r="A3163">
            <v>0</v>
          </cell>
          <cell r="B3163">
            <v>0</v>
          </cell>
          <cell r="D3163">
            <v>0</v>
          </cell>
          <cell r="O3163">
            <v>0</v>
          </cell>
        </row>
        <row r="3164">
          <cell r="A3164">
            <v>0</v>
          </cell>
          <cell r="B3164">
            <v>0</v>
          </cell>
          <cell r="D3164">
            <v>0</v>
          </cell>
          <cell r="O3164">
            <v>0</v>
          </cell>
        </row>
        <row r="3165">
          <cell r="A3165">
            <v>0</v>
          </cell>
          <cell r="B3165">
            <v>0</v>
          </cell>
          <cell r="D3165">
            <v>0</v>
          </cell>
          <cell r="O3165">
            <v>0</v>
          </cell>
        </row>
        <row r="3166">
          <cell r="A3166">
            <v>0</v>
          </cell>
          <cell r="B3166">
            <v>0</v>
          </cell>
          <cell r="D3166">
            <v>0</v>
          </cell>
          <cell r="O3166">
            <v>0</v>
          </cell>
        </row>
        <row r="3167">
          <cell r="A3167">
            <v>0</v>
          </cell>
          <cell r="B3167">
            <v>0</v>
          </cell>
          <cell r="D3167">
            <v>0</v>
          </cell>
          <cell r="O3167">
            <v>0</v>
          </cell>
        </row>
        <row r="3168">
          <cell r="A3168">
            <v>0</v>
          </cell>
          <cell r="B3168">
            <v>0</v>
          </cell>
          <cell r="D3168">
            <v>0</v>
          </cell>
          <cell r="O3168">
            <v>0</v>
          </cell>
        </row>
        <row r="3169">
          <cell r="A3169">
            <v>0</v>
          </cell>
          <cell r="B3169">
            <v>0</v>
          </cell>
          <cell r="D3169">
            <v>0</v>
          </cell>
          <cell r="O3169">
            <v>0</v>
          </cell>
        </row>
        <row r="3170">
          <cell r="A3170">
            <v>0</v>
          </cell>
          <cell r="B3170">
            <v>0</v>
          </cell>
          <cell r="D3170">
            <v>0</v>
          </cell>
          <cell r="O3170">
            <v>0</v>
          </cell>
        </row>
        <row r="3171">
          <cell r="A3171">
            <v>0</v>
          </cell>
          <cell r="B3171">
            <v>0</v>
          </cell>
          <cell r="D3171">
            <v>0</v>
          </cell>
          <cell r="O3171">
            <v>0</v>
          </cell>
        </row>
        <row r="3172">
          <cell r="A3172">
            <v>0</v>
          </cell>
          <cell r="B3172">
            <v>0</v>
          </cell>
          <cell r="D3172">
            <v>0</v>
          </cell>
          <cell r="O3172">
            <v>0</v>
          </cell>
        </row>
        <row r="3173">
          <cell r="A3173">
            <v>0</v>
          </cell>
          <cell r="B3173">
            <v>0</v>
          </cell>
          <cell r="D3173">
            <v>0</v>
          </cell>
          <cell r="O3173">
            <v>0</v>
          </cell>
        </row>
        <row r="3174">
          <cell r="A3174">
            <v>0</v>
          </cell>
          <cell r="B3174">
            <v>0</v>
          </cell>
          <cell r="D3174">
            <v>0</v>
          </cell>
          <cell r="O3174">
            <v>0</v>
          </cell>
        </row>
        <row r="3175">
          <cell r="A3175">
            <v>0</v>
          </cell>
          <cell r="B3175">
            <v>0</v>
          </cell>
          <cell r="D3175">
            <v>0</v>
          </cell>
          <cell r="O3175">
            <v>0</v>
          </cell>
        </row>
        <row r="3176">
          <cell r="A3176">
            <v>0</v>
          </cell>
          <cell r="B3176">
            <v>0</v>
          </cell>
          <cell r="D3176">
            <v>0</v>
          </cell>
          <cell r="O3176">
            <v>0</v>
          </cell>
        </row>
        <row r="3177">
          <cell r="A3177">
            <v>0</v>
          </cell>
          <cell r="B3177">
            <v>0</v>
          </cell>
          <cell r="D3177">
            <v>0</v>
          </cell>
          <cell r="O3177">
            <v>0</v>
          </cell>
        </row>
        <row r="3178">
          <cell r="A3178">
            <v>0</v>
          </cell>
          <cell r="B3178">
            <v>0</v>
          </cell>
          <cell r="D3178">
            <v>0</v>
          </cell>
          <cell r="O3178">
            <v>0</v>
          </cell>
        </row>
        <row r="3179">
          <cell r="A3179">
            <v>0</v>
          </cell>
          <cell r="B3179">
            <v>0</v>
          </cell>
          <cell r="D3179">
            <v>0</v>
          </cell>
          <cell r="O3179">
            <v>0</v>
          </cell>
        </row>
        <row r="3180">
          <cell r="A3180">
            <v>0</v>
          </cell>
          <cell r="B3180">
            <v>0</v>
          </cell>
          <cell r="D3180">
            <v>0</v>
          </cell>
          <cell r="O3180">
            <v>0</v>
          </cell>
        </row>
        <row r="3181">
          <cell r="A3181">
            <v>0</v>
          </cell>
          <cell r="B3181">
            <v>0</v>
          </cell>
          <cell r="D3181">
            <v>0</v>
          </cell>
          <cell r="O3181">
            <v>0</v>
          </cell>
        </row>
        <row r="3182">
          <cell r="A3182">
            <v>0</v>
          </cell>
          <cell r="B3182">
            <v>0</v>
          </cell>
          <cell r="D3182">
            <v>0</v>
          </cell>
          <cell r="O3182">
            <v>0</v>
          </cell>
        </row>
        <row r="3183">
          <cell r="A3183">
            <v>0</v>
          </cell>
          <cell r="B3183">
            <v>0</v>
          </cell>
          <cell r="D3183">
            <v>0</v>
          </cell>
          <cell r="O3183">
            <v>0</v>
          </cell>
        </row>
        <row r="3184">
          <cell r="A3184">
            <v>0</v>
          </cell>
          <cell r="B3184">
            <v>0</v>
          </cell>
          <cell r="D3184">
            <v>0</v>
          </cell>
          <cell r="O3184">
            <v>0</v>
          </cell>
        </row>
        <row r="3185">
          <cell r="A3185">
            <v>0</v>
          </cell>
          <cell r="B3185">
            <v>0</v>
          </cell>
          <cell r="D3185">
            <v>0</v>
          </cell>
          <cell r="O3185">
            <v>0</v>
          </cell>
        </row>
        <row r="3186">
          <cell r="A3186">
            <v>0</v>
          </cell>
          <cell r="B3186">
            <v>0</v>
          </cell>
          <cell r="D3186">
            <v>0</v>
          </cell>
          <cell r="O3186">
            <v>0</v>
          </cell>
        </row>
        <row r="3187">
          <cell r="A3187">
            <v>0</v>
          </cell>
          <cell r="B3187">
            <v>0</v>
          </cell>
          <cell r="D3187">
            <v>0</v>
          </cell>
          <cell r="O3187">
            <v>0</v>
          </cell>
        </row>
        <row r="3188">
          <cell r="A3188">
            <v>0</v>
          </cell>
          <cell r="B3188">
            <v>0</v>
          </cell>
          <cell r="D3188">
            <v>0</v>
          </cell>
          <cell r="O3188">
            <v>0</v>
          </cell>
        </row>
        <row r="3189">
          <cell r="A3189">
            <v>0</v>
          </cell>
          <cell r="B3189">
            <v>0</v>
          </cell>
          <cell r="D3189">
            <v>0</v>
          </cell>
          <cell r="O3189">
            <v>0</v>
          </cell>
        </row>
        <row r="3190">
          <cell r="A3190">
            <v>0</v>
          </cell>
          <cell r="B3190">
            <v>0</v>
          </cell>
          <cell r="D3190">
            <v>0</v>
          </cell>
          <cell r="O3190">
            <v>0</v>
          </cell>
        </row>
        <row r="3191">
          <cell r="A3191">
            <v>0</v>
          </cell>
          <cell r="B3191">
            <v>0</v>
          </cell>
          <cell r="D3191">
            <v>0</v>
          </cell>
          <cell r="O3191">
            <v>0</v>
          </cell>
        </row>
        <row r="3192">
          <cell r="A3192">
            <v>0</v>
          </cell>
          <cell r="B3192">
            <v>0</v>
          </cell>
          <cell r="D3192">
            <v>0</v>
          </cell>
          <cell r="O3192">
            <v>0</v>
          </cell>
        </row>
        <row r="3193">
          <cell r="A3193">
            <v>0</v>
          </cell>
          <cell r="B3193">
            <v>0</v>
          </cell>
          <cell r="D3193">
            <v>0</v>
          </cell>
          <cell r="O3193">
            <v>0</v>
          </cell>
        </row>
        <row r="3194">
          <cell r="A3194">
            <v>0</v>
          </cell>
          <cell r="B3194">
            <v>0</v>
          </cell>
          <cell r="D3194">
            <v>0</v>
          </cell>
          <cell r="O3194">
            <v>0</v>
          </cell>
        </row>
        <row r="3195">
          <cell r="A3195">
            <v>0</v>
          </cell>
          <cell r="B3195">
            <v>0</v>
          </cell>
          <cell r="D3195">
            <v>0</v>
          </cell>
          <cell r="O3195">
            <v>0</v>
          </cell>
        </row>
        <row r="3196">
          <cell r="A3196">
            <v>0</v>
          </cell>
          <cell r="B3196">
            <v>0</v>
          </cell>
          <cell r="D3196">
            <v>0</v>
          </cell>
          <cell r="O3196">
            <v>0</v>
          </cell>
        </row>
        <row r="3197">
          <cell r="A3197">
            <v>0</v>
          </cell>
          <cell r="B3197">
            <v>0</v>
          </cell>
          <cell r="D3197">
            <v>0</v>
          </cell>
          <cell r="O3197">
            <v>0</v>
          </cell>
        </row>
        <row r="3198">
          <cell r="A3198">
            <v>0</v>
          </cell>
          <cell r="B3198">
            <v>0</v>
          </cell>
          <cell r="D3198">
            <v>0</v>
          </cell>
          <cell r="O3198">
            <v>0</v>
          </cell>
        </row>
        <row r="3199">
          <cell r="A3199">
            <v>0</v>
          </cell>
          <cell r="B3199">
            <v>0</v>
          </cell>
          <cell r="D3199">
            <v>0</v>
          </cell>
          <cell r="O3199">
            <v>0</v>
          </cell>
        </row>
        <row r="3200">
          <cell r="A3200">
            <v>0</v>
          </cell>
          <cell r="B3200">
            <v>0</v>
          </cell>
          <cell r="D3200">
            <v>0</v>
          </cell>
          <cell r="O3200">
            <v>0</v>
          </cell>
        </row>
        <row r="3201">
          <cell r="A3201">
            <v>0</v>
          </cell>
          <cell r="B3201">
            <v>0</v>
          </cell>
          <cell r="D3201">
            <v>0</v>
          </cell>
          <cell r="O3201">
            <v>0</v>
          </cell>
        </row>
        <row r="3202">
          <cell r="A3202">
            <v>0</v>
          </cell>
          <cell r="B3202">
            <v>0</v>
          </cell>
          <cell r="D3202">
            <v>0</v>
          </cell>
          <cell r="O3202">
            <v>0</v>
          </cell>
        </row>
        <row r="3203">
          <cell r="A3203">
            <v>0</v>
          </cell>
          <cell r="B3203">
            <v>0</v>
          </cell>
          <cell r="D3203">
            <v>0</v>
          </cell>
          <cell r="O3203">
            <v>0</v>
          </cell>
        </row>
        <row r="3204">
          <cell r="A3204">
            <v>0</v>
          </cell>
          <cell r="B3204">
            <v>0</v>
          </cell>
          <cell r="D3204">
            <v>0</v>
          </cell>
          <cell r="O3204">
            <v>0</v>
          </cell>
        </row>
        <row r="3205">
          <cell r="A3205">
            <v>0</v>
          </cell>
          <cell r="B3205">
            <v>0</v>
          </cell>
          <cell r="D3205">
            <v>0</v>
          </cell>
          <cell r="O3205">
            <v>0</v>
          </cell>
        </row>
        <row r="3206">
          <cell r="A3206">
            <v>0</v>
          </cell>
          <cell r="B3206">
            <v>0</v>
          </cell>
          <cell r="D3206">
            <v>0</v>
          </cell>
          <cell r="O3206">
            <v>0</v>
          </cell>
        </row>
        <row r="3207">
          <cell r="A3207">
            <v>0</v>
          </cell>
          <cell r="B3207">
            <v>0</v>
          </cell>
          <cell r="D3207">
            <v>0</v>
          </cell>
          <cell r="O3207">
            <v>0</v>
          </cell>
        </row>
        <row r="3208">
          <cell r="A3208">
            <v>0</v>
          </cell>
          <cell r="B3208">
            <v>0</v>
          </cell>
          <cell r="D3208">
            <v>0</v>
          </cell>
          <cell r="O3208">
            <v>0</v>
          </cell>
        </row>
        <row r="3209">
          <cell r="A3209">
            <v>0</v>
          </cell>
          <cell r="B3209">
            <v>0</v>
          </cell>
          <cell r="D3209">
            <v>0</v>
          </cell>
          <cell r="O3209">
            <v>0</v>
          </cell>
        </row>
        <row r="3210">
          <cell r="A3210">
            <v>0</v>
          </cell>
          <cell r="B3210">
            <v>0</v>
          </cell>
          <cell r="D3210">
            <v>0</v>
          </cell>
          <cell r="O3210">
            <v>0</v>
          </cell>
        </row>
        <row r="3211">
          <cell r="A3211">
            <v>0</v>
          </cell>
          <cell r="B3211">
            <v>0</v>
          </cell>
          <cell r="D3211">
            <v>0</v>
          </cell>
          <cell r="O3211">
            <v>0</v>
          </cell>
        </row>
        <row r="3212">
          <cell r="A3212">
            <v>0</v>
          </cell>
          <cell r="B3212">
            <v>0</v>
          </cell>
          <cell r="D3212">
            <v>0</v>
          </cell>
          <cell r="O3212">
            <v>0</v>
          </cell>
        </row>
        <row r="3213">
          <cell r="A3213">
            <v>0</v>
          </cell>
          <cell r="B3213">
            <v>0</v>
          </cell>
          <cell r="D3213">
            <v>0</v>
          </cell>
          <cell r="O3213">
            <v>0</v>
          </cell>
        </row>
        <row r="3214">
          <cell r="A3214">
            <v>0</v>
          </cell>
          <cell r="B3214">
            <v>0</v>
          </cell>
          <cell r="D3214">
            <v>0</v>
          </cell>
          <cell r="O3214">
            <v>0</v>
          </cell>
        </row>
        <row r="3215">
          <cell r="A3215">
            <v>0</v>
          </cell>
          <cell r="B3215">
            <v>0</v>
          </cell>
          <cell r="D3215">
            <v>0</v>
          </cell>
          <cell r="O3215">
            <v>0</v>
          </cell>
        </row>
        <row r="3216">
          <cell r="A3216">
            <v>0</v>
          </cell>
          <cell r="B3216">
            <v>0</v>
          </cell>
          <cell r="D3216">
            <v>0</v>
          </cell>
          <cell r="O3216">
            <v>0</v>
          </cell>
        </row>
        <row r="3217">
          <cell r="A3217">
            <v>0</v>
          </cell>
          <cell r="B3217">
            <v>0</v>
          </cell>
          <cell r="D3217">
            <v>0</v>
          </cell>
          <cell r="O3217">
            <v>0</v>
          </cell>
        </row>
        <row r="3218">
          <cell r="A3218">
            <v>0</v>
          </cell>
          <cell r="B3218">
            <v>0</v>
          </cell>
          <cell r="D3218">
            <v>0</v>
          </cell>
          <cell r="O3218">
            <v>0</v>
          </cell>
        </row>
        <row r="3219">
          <cell r="A3219">
            <v>0</v>
          </cell>
          <cell r="B3219">
            <v>0</v>
          </cell>
          <cell r="D3219">
            <v>0</v>
          </cell>
          <cell r="O3219">
            <v>0</v>
          </cell>
        </row>
        <row r="3220">
          <cell r="A3220">
            <v>0</v>
          </cell>
          <cell r="B3220">
            <v>0</v>
          </cell>
          <cell r="D3220">
            <v>0</v>
          </cell>
          <cell r="O3220">
            <v>0</v>
          </cell>
        </row>
        <row r="3221">
          <cell r="A3221">
            <v>0</v>
          </cell>
          <cell r="B3221">
            <v>0</v>
          </cell>
          <cell r="D3221">
            <v>0</v>
          </cell>
          <cell r="O3221">
            <v>0</v>
          </cell>
        </row>
        <row r="3222">
          <cell r="A3222">
            <v>0</v>
          </cell>
          <cell r="B3222">
            <v>0</v>
          </cell>
          <cell r="D3222">
            <v>0</v>
          </cell>
          <cell r="O3222">
            <v>0</v>
          </cell>
        </row>
        <row r="3223">
          <cell r="A3223">
            <v>0</v>
          </cell>
          <cell r="B3223">
            <v>0</v>
          </cell>
          <cell r="D3223">
            <v>0</v>
          </cell>
          <cell r="O3223">
            <v>0</v>
          </cell>
        </row>
        <row r="3224">
          <cell r="A3224">
            <v>0</v>
          </cell>
          <cell r="B3224">
            <v>0</v>
          </cell>
          <cell r="D3224">
            <v>0</v>
          </cell>
          <cell r="O3224">
            <v>0</v>
          </cell>
        </row>
        <row r="3225">
          <cell r="A3225">
            <v>0</v>
          </cell>
          <cell r="B3225">
            <v>0</v>
          </cell>
          <cell r="D3225">
            <v>0</v>
          </cell>
          <cell r="O3225">
            <v>0</v>
          </cell>
        </row>
        <row r="3226">
          <cell r="A3226">
            <v>0</v>
          </cell>
          <cell r="B3226">
            <v>0</v>
          </cell>
          <cell r="D3226">
            <v>0</v>
          </cell>
          <cell r="O3226">
            <v>0</v>
          </cell>
        </row>
        <row r="3227">
          <cell r="A3227">
            <v>0</v>
          </cell>
          <cell r="B3227">
            <v>0</v>
          </cell>
          <cell r="D3227">
            <v>0</v>
          </cell>
          <cell r="O3227">
            <v>0</v>
          </cell>
        </row>
        <row r="3228">
          <cell r="A3228">
            <v>0</v>
          </cell>
          <cell r="B3228">
            <v>0</v>
          </cell>
          <cell r="D3228">
            <v>0</v>
          </cell>
          <cell r="O3228">
            <v>0</v>
          </cell>
        </row>
        <row r="3229">
          <cell r="A3229">
            <v>0</v>
          </cell>
          <cell r="B3229">
            <v>0</v>
          </cell>
          <cell r="D3229">
            <v>0</v>
          </cell>
          <cell r="O3229">
            <v>0</v>
          </cell>
        </row>
        <row r="3230">
          <cell r="A3230">
            <v>0</v>
          </cell>
          <cell r="B3230">
            <v>0</v>
          </cell>
          <cell r="D3230">
            <v>0</v>
          </cell>
          <cell r="O3230">
            <v>0</v>
          </cell>
        </row>
        <row r="3231">
          <cell r="A3231">
            <v>0</v>
          </cell>
          <cell r="B3231">
            <v>0</v>
          </cell>
          <cell r="D3231">
            <v>0</v>
          </cell>
          <cell r="O3231">
            <v>0</v>
          </cell>
        </row>
        <row r="3232">
          <cell r="A3232">
            <v>0</v>
          </cell>
          <cell r="B3232">
            <v>0</v>
          </cell>
          <cell r="D3232">
            <v>0</v>
          </cell>
          <cell r="O3232">
            <v>0</v>
          </cell>
        </row>
        <row r="3233">
          <cell r="A3233">
            <v>0</v>
          </cell>
          <cell r="B3233">
            <v>0</v>
          </cell>
          <cell r="D3233">
            <v>0</v>
          </cell>
          <cell r="O3233">
            <v>0</v>
          </cell>
        </row>
        <row r="3234">
          <cell r="A3234">
            <v>0</v>
          </cell>
          <cell r="B3234">
            <v>0</v>
          </cell>
          <cell r="D3234">
            <v>0</v>
          </cell>
          <cell r="O3234">
            <v>0</v>
          </cell>
        </row>
        <row r="3235">
          <cell r="A3235">
            <v>0</v>
          </cell>
          <cell r="B3235">
            <v>0</v>
          </cell>
          <cell r="D3235">
            <v>0</v>
          </cell>
          <cell r="O3235">
            <v>0</v>
          </cell>
        </row>
        <row r="3236">
          <cell r="A3236">
            <v>0</v>
          </cell>
          <cell r="B3236">
            <v>0</v>
          </cell>
          <cell r="D3236">
            <v>0</v>
          </cell>
          <cell r="O3236">
            <v>0</v>
          </cell>
        </row>
        <row r="3237">
          <cell r="A3237">
            <v>0</v>
          </cell>
          <cell r="B3237">
            <v>0</v>
          </cell>
          <cell r="D3237">
            <v>0</v>
          </cell>
          <cell r="O3237">
            <v>0</v>
          </cell>
        </row>
        <row r="3238">
          <cell r="A3238">
            <v>0</v>
          </cell>
          <cell r="B3238">
            <v>0</v>
          </cell>
          <cell r="D3238">
            <v>0</v>
          </cell>
          <cell r="O3238">
            <v>0</v>
          </cell>
        </row>
        <row r="3239">
          <cell r="A3239">
            <v>0</v>
          </cell>
          <cell r="B3239">
            <v>0</v>
          </cell>
          <cell r="D3239">
            <v>0</v>
          </cell>
          <cell r="O3239">
            <v>0</v>
          </cell>
        </row>
        <row r="3240">
          <cell r="A3240">
            <v>0</v>
          </cell>
          <cell r="B3240">
            <v>0</v>
          </cell>
          <cell r="D3240">
            <v>0</v>
          </cell>
          <cell r="O3240">
            <v>0</v>
          </cell>
        </row>
        <row r="3241">
          <cell r="A3241">
            <v>0</v>
          </cell>
          <cell r="B3241">
            <v>0</v>
          </cell>
          <cell r="D3241">
            <v>0</v>
          </cell>
          <cell r="O3241">
            <v>0</v>
          </cell>
        </row>
        <row r="3242">
          <cell r="A3242">
            <v>0</v>
          </cell>
          <cell r="B3242">
            <v>0</v>
          </cell>
          <cell r="D3242">
            <v>0</v>
          </cell>
          <cell r="O3242">
            <v>0</v>
          </cell>
        </row>
        <row r="3243">
          <cell r="A3243">
            <v>0</v>
          </cell>
          <cell r="B3243">
            <v>0</v>
          </cell>
          <cell r="D3243">
            <v>0</v>
          </cell>
          <cell r="O3243">
            <v>0</v>
          </cell>
        </row>
        <row r="3244">
          <cell r="A3244">
            <v>0</v>
          </cell>
          <cell r="B3244">
            <v>0</v>
          </cell>
          <cell r="D3244">
            <v>0</v>
          </cell>
          <cell r="O3244">
            <v>0</v>
          </cell>
        </row>
        <row r="3245">
          <cell r="A3245">
            <v>0</v>
          </cell>
          <cell r="B3245">
            <v>0</v>
          </cell>
          <cell r="D3245">
            <v>0</v>
          </cell>
          <cell r="O3245">
            <v>0</v>
          </cell>
        </row>
        <row r="3246">
          <cell r="A3246">
            <v>0</v>
          </cell>
          <cell r="B3246">
            <v>0</v>
          </cell>
          <cell r="D3246">
            <v>0</v>
          </cell>
          <cell r="O3246">
            <v>0</v>
          </cell>
        </row>
        <row r="3247">
          <cell r="A3247">
            <v>0</v>
          </cell>
          <cell r="B3247">
            <v>0</v>
          </cell>
          <cell r="D3247">
            <v>0</v>
          </cell>
          <cell r="O3247">
            <v>0</v>
          </cell>
        </row>
        <row r="3248">
          <cell r="A3248">
            <v>0</v>
          </cell>
          <cell r="B3248">
            <v>0</v>
          </cell>
          <cell r="D3248">
            <v>0</v>
          </cell>
          <cell r="O3248">
            <v>0</v>
          </cell>
        </row>
        <row r="3249">
          <cell r="A3249">
            <v>0</v>
          </cell>
          <cell r="B3249">
            <v>0</v>
          </cell>
          <cell r="D3249">
            <v>0</v>
          </cell>
          <cell r="O3249">
            <v>0</v>
          </cell>
        </row>
        <row r="3250">
          <cell r="A3250">
            <v>0</v>
          </cell>
          <cell r="B3250">
            <v>0</v>
          </cell>
          <cell r="D3250">
            <v>0</v>
          </cell>
          <cell r="O3250">
            <v>0</v>
          </cell>
        </row>
        <row r="3251">
          <cell r="A3251">
            <v>0</v>
          </cell>
          <cell r="B3251">
            <v>0</v>
          </cell>
          <cell r="D3251">
            <v>0</v>
          </cell>
          <cell r="O3251">
            <v>0</v>
          </cell>
        </row>
        <row r="3252">
          <cell r="A3252">
            <v>0</v>
          </cell>
          <cell r="B3252">
            <v>0</v>
          </cell>
          <cell r="D3252">
            <v>0</v>
          </cell>
          <cell r="O3252">
            <v>0</v>
          </cell>
        </row>
        <row r="3253">
          <cell r="A3253">
            <v>0</v>
          </cell>
          <cell r="B3253">
            <v>0</v>
          </cell>
          <cell r="D3253">
            <v>0</v>
          </cell>
          <cell r="O3253">
            <v>0</v>
          </cell>
        </row>
        <row r="3254">
          <cell r="A3254">
            <v>0</v>
          </cell>
          <cell r="B3254">
            <v>0</v>
          </cell>
          <cell r="D3254">
            <v>0</v>
          </cell>
          <cell r="O3254">
            <v>0</v>
          </cell>
        </row>
        <row r="3255">
          <cell r="A3255">
            <v>0</v>
          </cell>
          <cell r="B3255">
            <v>0</v>
          </cell>
          <cell r="D3255">
            <v>0</v>
          </cell>
          <cell r="O3255">
            <v>0</v>
          </cell>
        </row>
        <row r="3256">
          <cell r="A3256">
            <v>0</v>
          </cell>
          <cell r="B3256">
            <v>0</v>
          </cell>
          <cell r="D3256">
            <v>0</v>
          </cell>
          <cell r="O3256">
            <v>0</v>
          </cell>
        </row>
        <row r="3257">
          <cell r="A3257">
            <v>0</v>
          </cell>
          <cell r="B3257">
            <v>0</v>
          </cell>
          <cell r="D3257">
            <v>0</v>
          </cell>
          <cell r="O3257">
            <v>0</v>
          </cell>
        </row>
        <row r="3258">
          <cell r="A3258">
            <v>0</v>
          </cell>
          <cell r="B3258">
            <v>0</v>
          </cell>
          <cell r="D3258">
            <v>0</v>
          </cell>
          <cell r="O3258">
            <v>0</v>
          </cell>
        </row>
        <row r="3259">
          <cell r="A3259">
            <v>0</v>
          </cell>
          <cell r="B3259">
            <v>0</v>
          </cell>
          <cell r="D3259">
            <v>0</v>
          </cell>
          <cell r="O3259">
            <v>0</v>
          </cell>
        </row>
        <row r="3260">
          <cell r="A3260">
            <v>0</v>
          </cell>
          <cell r="B3260">
            <v>0</v>
          </cell>
          <cell r="D3260">
            <v>0</v>
          </cell>
          <cell r="O3260">
            <v>0</v>
          </cell>
        </row>
        <row r="3261">
          <cell r="A3261">
            <v>0</v>
          </cell>
          <cell r="B3261">
            <v>0</v>
          </cell>
          <cell r="D3261">
            <v>0</v>
          </cell>
          <cell r="O3261">
            <v>0</v>
          </cell>
        </row>
        <row r="3262">
          <cell r="A3262">
            <v>0</v>
          </cell>
          <cell r="B3262">
            <v>0</v>
          </cell>
          <cell r="D3262">
            <v>0</v>
          </cell>
          <cell r="O3262">
            <v>0</v>
          </cell>
        </row>
        <row r="3263">
          <cell r="A3263">
            <v>0</v>
          </cell>
          <cell r="B3263">
            <v>0</v>
          </cell>
          <cell r="D3263">
            <v>0</v>
          </cell>
          <cell r="O3263">
            <v>0</v>
          </cell>
        </row>
        <row r="3264">
          <cell r="A3264">
            <v>0</v>
          </cell>
          <cell r="B3264">
            <v>0</v>
          </cell>
          <cell r="D3264">
            <v>0</v>
          </cell>
          <cell r="O3264">
            <v>0</v>
          </cell>
        </row>
        <row r="3265">
          <cell r="A3265">
            <v>0</v>
          </cell>
          <cell r="B3265">
            <v>0</v>
          </cell>
          <cell r="D3265">
            <v>0</v>
          </cell>
          <cell r="O3265">
            <v>0</v>
          </cell>
        </row>
        <row r="3266">
          <cell r="A3266">
            <v>0</v>
          </cell>
          <cell r="B3266">
            <v>0</v>
          </cell>
          <cell r="D3266">
            <v>0</v>
          </cell>
          <cell r="O3266">
            <v>0</v>
          </cell>
        </row>
        <row r="3267">
          <cell r="A3267">
            <v>0</v>
          </cell>
          <cell r="B3267">
            <v>0</v>
          </cell>
          <cell r="D3267">
            <v>0</v>
          </cell>
          <cell r="O3267">
            <v>0</v>
          </cell>
        </row>
        <row r="3268">
          <cell r="A3268">
            <v>0</v>
          </cell>
          <cell r="B3268">
            <v>0</v>
          </cell>
          <cell r="D3268">
            <v>0</v>
          </cell>
          <cell r="O3268">
            <v>0</v>
          </cell>
        </row>
        <row r="3269">
          <cell r="A3269">
            <v>0</v>
          </cell>
          <cell r="B3269">
            <v>0</v>
          </cell>
          <cell r="D3269">
            <v>0</v>
          </cell>
          <cell r="O3269">
            <v>0</v>
          </cell>
        </row>
        <row r="3270">
          <cell r="A3270">
            <v>0</v>
          </cell>
          <cell r="B3270">
            <v>0</v>
          </cell>
          <cell r="D3270">
            <v>0</v>
          </cell>
          <cell r="O3270">
            <v>0</v>
          </cell>
        </row>
        <row r="3271">
          <cell r="A3271">
            <v>0</v>
          </cell>
          <cell r="B3271">
            <v>0</v>
          </cell>
          <cell r="D3271">
            <v>0</v>
          </cell>
          <cell r="O3271">
            <v>0</v>
          </cell>
        </row>
        <row r="3272">
          <cell r="A3272">
            <v>0</v>
          </cell>
          <cell r="B3272">
            <v>0</v>
          </cell>
          <cell r="D3272">
            <v>0</v>
          </cell>
          <cell r="O3272">
            <v>0</v>
          </cell>
        </row>
        <row r="3273">
          <cell r="A3273">
            <v>0</v>
          </cell>
          <cell r="B3273">
            <v>0</v>
          </cell>
          <cell r="D3273">
            <v>0</v>
          </cell>
          <cell r="O3273">
            <v>0</v>
          </cell>
        </row>
        <row r="3274">
          <cell r="A3274">
            <v>0</v>
          </cell>
          <cell r="B3274">
            <v>0</v>
          </cell>
          <cell r="D3274">
            <v>0</v>
          </cell>
          <cell r="O3274">
            <v>0</v>
          </cell>
        </row>
        <row r="3275">
          <cell r="A3275">
            <v>0</v>
          </cell>
          <cell r="B3275">
            <v>0</v>
          </cell>
          <cell r="D3275">
            <v>0</v>
          </cell>
          <cell r="O3275">
            <v>0</v>
          </cell>
        </row>
        <row r="3276">
          <cell r="A3276">
            <v>0</v>
          </cell>
          <cell r="B3276">
            <v>0</v>
          </cell>
          <cell r="D3276">
            <v>0</v>
          </cell>
          <cell r="O3276">
            <v>0</v>
          </cell>
        </row>
        <row r="3277">
          <cell r="A3277">
            <v>0</v>
          </cell>
          <cell r="B3277">
            <v>0</v>
          </cell>
          <cell r="D3277">
            <v>0</v>
          </cell>
          <cell r="O3277">
            <v>0</v>
          </cell>
        </row>
        <row r="3278">
          <cell r="A3278">
            <v>0</v>
          </cell>
          <cell r="B3278">
            <v>0</v>
          </cell>
          <cell r="D3278">
            <v>0</v>
          </cell>
          <cell r="O3278">
            <v>0</v>
          </cell>
        </row>
        <row r="3279">
          <cell r="A3279">
            <v>0</v>
          </cell>
          <cell r="B3279">
            <v>0</v>
          </cell>
          <cell r="D3279">
            <v>0</v>
          </cell>
          <cell r="O3279">
            <v>0</v>
          </cell>
        </row>
        <row r="3280">
          <cell r="A3280">
            <v>0</v>
          </cell>
          <cell r="B3280">
            <v>0</v>
          </cell>
          <cell r="D3280">
            <v>0</v>
          </cell>
          <cell r="O3280">
            <v>0</v>
          </cell>
        </row>
        <row r="3281">
          <cell r="A3281">
            <v>0</v>
          </cell>
          <cell r="B3281">
            <v>0</v>
          </cell>
          <cell r="D3281">
            <v>0</v>
          </cell>
          <cell r="O3281">
            <v>0</v>
          </cell>
        </row>
        <row r="3282">
          <cell r="A3282">
            <v>0</v>
          </cell>
          <cell r="B3282">
            <v>0</v>
          </cell>
          <cell r="D3282">
            <v>0</v>
          </cell>
          <cell r="O3282">
            <v>0</v>
          </cell>
        </row>
        <row r="3283">
          <cell r="A3283">
            <v>0</v>
          </cell>
          <cell r="B3283">
            <v>0</v>
          </cell>
          <cell r="D3283">
            <v>0</v>
          </cell>
          <cell r="O3283">
            <v>0</v>
          </cell>
        </row>
        <row r="3284">
          <cell r="A3284">
            <v>0</v>
          </cell>
          <cell r="B3284">
            <v>0</v>
          </cell>
          <cell r="D3284">
            <v>0</v>
          </cell>
          <cell r="O3284">
            <v>0</v>
          </cell>
        </row>
        <row r="3285">
          <cell r="A3285">
            <v>0</v>
          </cell>
          <cell r="B3285">
            <v>0</v>
          </cell>
          <cell r="D3285">
            <v>0</v>
          </cell>
          <cell r="O3285">
            <v>0</v>
          </cell>
        </row>
        <row r="3286">
          <cell r="A3286">
            <v>0</v>
          </cell>
          <cell r="B3286">
            <v>0</v>
          </cell>
          <cell r="D3286">
            <v>0</v>
          </cell>
          <cell r="O3286">
            <v>0</v>
          </cell>
        </row>
        <row r="3287">
          <cell r="A3287">
            <v>0</v>
          </cell>
          <cell r="B3287">
            <v>0</v>
          </cell>
          <cell r="D3287">
            <v>0</v>
          </cell>
          <cell r="O3287">
            <v>0</v>
          </cell>
        </row>
        <row r="3288">
          <cell r="A3288">
            <v>0</v>
          </cell>
          <cell r="B3288">
            <v>0</v>
          </cell>
          <cell r="D3288">
            <v>0</v>
          </cell>
          <cell r="O3288">
            <v>0</v>
          </cell>
        </row>
        <row r="3289">
          <cell r="A3289">
            <v>0</v>
          </cell>
          <cell r="B3289">
            <v>0</v>
          </cell>
          <cell r="D3289">
            <v>0</v>
          </cell>
          <cell r="O3289">
            <v>0</v>
          </cell>
        </row>
        <row r="3290">
          <cell r="A3290">
            <v>0</v>
          </cell>
          <cell r="B3290">
            <v>0</v>
          </cell>
          <cell r="D3290">
            <v>0</v>
          </cell>
          <cell r="O3290">
            <v>0</v>
          </cell>
        </row>
        <row r="3291">
          <cell r="A3291">
            <v>0</v>
          </cell>
          <cell r="B3291">
            <v>0</v>
          </cell>
          <cell r="D3291">
            <v>0</v>
          </cell>
          <cell r="O3291">
            <v>0</v>
          </cell>
        </row>
        <row r="3292">
          <cell r="A3292">
            <v>0</v>
          </cell>
          <cell r="B3292">
            <v>0</v>
          </cell>
          <cell r="D3292">
            <v>0</v>
          </cell>
          <cell r="O3292">
            <v>0</v>
          </cell>
        </row>
        <row r="3293">
          <cell r="A3293">
            <v>0</v>
          </cell>
          <cell r="B3293">
            <v>0</v>
          </cell>
          <cell r="D3293">
            <v>0</v>
          </cell>
          <cell r="O3293">
            <v>0</v>
          </cell>
        </row>
        <row r="3294">
          <cell r="A3294">
            <v>0</v>
          </cell>
          <cell r="B3294">
            <v>0</v>
          </cell>
          <cell r="D3294">
            <v>0</v>
          </cell>
          <cell r="O3294">
            <v>0</v>
          </cell>
        </row>
        <row r="3295">
          <cell r="A3295">
            <v>0</v>
          </cell>
          <cell r="B3295">
            <v>0</v>
          </cell>
          <cell r="D3295">
            <v>0</v>
          </cell>
          <cell r="O3295">
            <v>0</v>
          </cell>
        </row>
        <row r="3296">
          <cell r="A3296">
            <v>0</v>
          </cell>
          <cell r="B3296">
            <v>0</v>
          </cell>
          <cell r="D3296">
            <v>0</v>
          </cell>
          <cell r="O3296">
            <v>0</v>
          </cell>
        </row>
        <row r="3297">
          <cell r="A3297">
            <v>0</v>
          </cell>
          <cell r="B3297">
            <v>0</v>
          </cell>
          <cell r="D3297">
            <v>0</v>
          </cell>
          <cell r="O3297">
            <v>0</v>
          </cell>
        </row>
        <row r="3298">
          <cell r="A3298">
            <v>0</v>
          </cell>
          <cell r="B3298">
            <v>0</v>
          </cell>
          <cell r="D3298">
            <v>0</v>
          </cell>
          <cell r="O3298">
            <v>0</v>
          </cell>
        </row>
        <row r="3299">
          <cell r="A3299">
            <v>0</v>
          </cell>
          <cell r="B3299">
            <v>0</v>
          </cell>
          <cell r="D3299">
            <v>0</v>
          </cell>
          <cell r="O3299">
            <v>0</v>
          </cell>
        </row>
        <row r="3300">
          <cell r="A3300">
            <v>0</v>
          </cell>
          <cell r="B3300">
            <v>0</v>
          </cell>
          <cell r="D3300">
            <v>0</v>
          </cell>
          <cell r="O3300">
            <v>0</v>
          </cell>
        </row>
        <row r="3301">
          <cell r="A3301">
            <v>0</v>
          </cell>
          <cell r="B3301">
            <v>0</v>
          </cell>
          <cell r="D3301">
            <v>0</v>
          </cell>
          <cell r="O3301">
            <v>0</v>
          </cell>
        </row>
        <row r="3302">
          <cell r="A3302">
            <v>0</v>
          </cell>
          <cell r="B3302">
            <v>0</v>
          </cell>
          <cell r="D3302">
            <v>0</v>
          </cell>
          <cell r="O3302">
            <v>0</v>
          </cell>
        </row>
        <row r="3303">
          <cell r="A3303">
            <v>0</v>
          </cell>
          <cell r="B3303">
            <v>0</v>
          </cell>
          <cell r="D3303">
            <v>0</v>
          </cell>
          <cell r="O3303">
            <v>0</v>
          </cell>
        </row>
        <row r="3304">
          <cell r="A3304">
            <v>0</v>
          </cell>
          <cell r="B3304">
            <v>0</v>
          </cell>
          <cell r="D3304">
            <v>0</v>
          </cell>
          <cell r="O3304">
            <v>0</v>
          </cell>
        </row>
        <row r="3305">
          <cell r="A3305">
            <v>0</v>
          </cell>
          <cell r="B3305">
            <v>0</v>
          </cell>
          <cell r="D3305">
            <v>0</v>
          </cell>
          <cell r="O3305">
            <v>0</v>
          </cell>
        </row>
        <row r="3306">
          <cell r="A3306">
            <v>0</v>
          </cell>
          <cell r="B3306">
            <v>0</v>
          </cell>
          <cell r="D3306">
            <v>0</v>
          </cell>
          <cell r="O3306">
            <v>0</v>
          </cell>
        </row>
        <row r="3307">
          <cell r="A3307">
            <v>0</v>
          </cell>
          <cell r="B3307">
            <v>0</v>
          </cell>
          <cell r="D3307">
            <v>0</v>
          </cell>
          <cell r="O3307">
            <v>0</v>
          </cell>
        </row>
        <row r="3308">
          <cell r="A3308">
            <v>0</v>
          </cell>
          <cell r="B3308">
            <v>0</v>
          </cell>
          <cell r="D3308">
            <v>0</v>
          </cell>
          <cell r="O3308">
            <v>0</v>
          </cell>
        </row>
        <row r="3309">
          <cell r="A3309">
            <v>0</v>
          </cell>
          <cell r="B3309">
            <v>0</v>
          </cell>
          <cell r="D3309">
            <v>0</v>
          </cell>
          <cell r="O3309">
            <v>0</v>
          </cell>
        </row>
        <row r="3310">
          <cell r="A3310">
            <v>0</v>
          </cell>
          <cell r="B3310">
            <v>0</v>
          </cell>
          <cell r="D3310">
            <v>0</v>
          </cell>
          <cell r="O3310">
            <v>0</v>
          </cell>
        </row>
        <row r="3311">
          <cell r="A3311">
            <v>0</v>
          </cell>
          <cell r="B3311">
            <v>0</v>
          </cell>
          <cell r="D3311">
            <v>0</v>
          </cell>
          <cell r="O3311">
            <v>0</v>
          </cell>
        </row>
        <row r="3312">
          <cell r="A3312">
            <v>0</v>
          </cell>
          <cell r="B3312">
            <v>0</v>
          </cell>
          <cell r="D3312">
            <v>0</v>
          </cell>
          <cell r="O3312">
            <v>0</v>
          </cell>
        </row>
        <row r="3313">
          <cell r="A3313">
            <v>0</v>
          </cell>
          <cell r="B3313">
            <v>0</v>
          </cell>
          <cell r="D3313">
            <v>0</v>
          </cell>
          <cell r="O3313">
            <v>0</v>
          </cell>
        </row>
        <row r="3314">
          <cell r="A3314">
            <v>0</v>
          </cell>
          <cell r="B3314">
            <v>0</v>
          </cell>
          <cell r="D3314">
            <v>0</v>
          </cell>
          <cell r="O3314">
            <v>0</v>
          </cell>
        </row>
        <row r="3315">
          <cell r="A3315">
            <v>0</v>
          </cell>
          <cell r="B3315">
            <v>0</v>
          </cell>
          <cell r="D3315">
            <v>0</v>
          </cell>
          <cell r="O3315">
            <v>0</v>
          </cell>
        </row>
        <row r="3316">
          <cell r="A3316">
            <v>0</v>
          </cell>
          <cell r="B3316">
            <v>0</v>
          </cell>
          <cell r="D3316">
            <v>0</v>
          </cell>
          <cell r="O3316">
            <v>0</v>
          </cell>
        </row>
        <row r="3317">
          <cell r="A3317">
            <v>0</v>
          </cell>
          <cell r="B3317">
            <v>0</v>
          </cell>
          <cell r="D3317">
            <v>0</v>
          </cell>
          <cell r="O3317">
            <v>0</v>
          </cell>
        </row>
        <row r="3318">
          <cell r="A3318">
            <v>0</v>
          </cell>
          <cell r="B3318">
            <v>0</v>
          </cell>
          <cell r="D3318">
            <v>0</v>
          </cell>
          <cell r="O3318">
            <v>0</v>
          </cell>
        </row>
        <row r="3319">
          <cell r="A3319">
            <v>0</v>
          </cell>
          <cell r="B3319">
            <v>0</v>
          </cell>
          <cell r="D3319">
            <v>0</v>
          </cell>
          <cell r="O3319">
            <v>0</v>
          </cell>
        </row>
        <row r="3320">
          <cell r="A3320">
            <v>0</v>
          </cell>
          <cell r="B3320">
            <v>0</v>
          </cell>
          <cell r="D3320">
            <v>0</v>
          </cell>
          <cell r="O3320">
            <v>0</v>
          </cell>
        </row>
        <row r="3321">
          <cell r="A3321">
            <v>0</v>
          </cell>
          <cell r="B3321">
            <v>0</v>
          </cell>
          <cell r="D3321">
            <v>0</v>
          </cell>
          <cell r="O3321">
            <v>0</v>
          </cell>
        </row>
        <row r="3322">
          <cell r="A3322">
            <v>0</v>
          </cell>
          <cell r="B3322">
            <v>0</v>
          </cell>
          <cell r="D3322">
            <v>0</v>
          </cell>
          <cell r="O3322">
            <v>0</v>
          </cell>
        </row>
        <row r="3323">
          <cell r="A3323">
            <v>0</v>
          </cell>
          <cell r="B3323">
            <v>0</v>
          </cell>
          <cell r="D3323">
            <v>0</v>
          </cell>
          <cell r="O3323">
            <v>0</v>
          </cell>
        </row>
        <row r="3324">
          <cell r="A3324">
            <v>0</v>
          </cell>
          <cell r="B3324">
            <v>0</v>
          </cell>
          <cell r="D3324">
            <v>0</v>
          </cell>
          <cell r="O3324">
            <v>0</v>
          </cell>
        </row>
        <row r="3325">
          <cell r="A3325">
            <v>0</v>
          </cell>
          <cell r="B3325">
            <v>0</v>
          </cell>
          <cell r="D3325">
            <v>0</v>
          </cell>
          <cell r="O3325">
            <v>0</v>
          </cell>
        </row>
        <row r="3326">
          <cell r="A3326">
            <v>0</v>
          </cell>
          <cell r="B3326">
            <v>0</v>
          </cell>
          <cell r="D3326">
            <v>0</v>
          </cell>
          <cell r="O3326">
            <v>0</v>
          </cell>
        </row>
        <row r="3327">
          <cell r="A3327">
            <v>0</v>
          </cell>
          <cell r="B3327">
            <v>0</v>
          </cell>
          <cell r="D3327">
            <v>0</v>
          </cell>
          <cell r="O3327">
            <v>0</v>
          </cell>
        </row>
        <row r="3328">
          <cell r="A3328">
            <v>0</v>
          </cell>
          <cell r="B3328">
            <v>0</v>
          </cell>
          <cell r="D3328">
            <v>0</v>
          </cell>
          <cell r="O3328">
            <v>0</v>
          </cell>
        </row>
        <row r="3329">
          <cell r="A3329">
            <v>0</v>
          </cell>
          <cell r="B3329">
            <v>0</v>
          </cell>
          <cell r="D3329">
            <v>0</v>
          </cell>
          <cell r="O3329">
            <v>0</v>
          </cell>
        </row>
        <row r="3330">
          <cell r="A3330">
            <v>0</v>
          </cell>
          <cell r="B3330">
            <v>0</v>
          </cell>
          <cell r="D3330">
            <v>0</v>
          </cell>
          <cell r="O3330">
            <v>0</v>
          </cell>
        </row>
        <row r="3331">
          <cell r="A3331">
            <v>0</v>
          </cell>
          <cell r="B3331">
            <v>0</v>
          </cell>
          <cell r="D3331">
            <v>0</v>
          </cell>
          <cell r="O3331">
            <v>0</v>
          </cell>
        </row>
        <row r="3332">
          <cell r="A3332">
            <v>0</v>
          </cell>
          <cell r="B3332">
            <v>0</v>
          </cell>
          <cell r="D3332">
            <v>0</v>
          </cell>
          <cell r="O3332">
            <v>0</v>
          </cell>
        </row>
        <row r="3333">
          <cell r="A3333">
            <v>0</v>
          </cell>
          <cell r="B3333">
            <v>0</v>
          </cell>
          <cell r="D3333">
            <v>0</v>
          </cell>
          <cell r="O3333">
            <v>0</v>
          </cell>
        </row>
        <row r="3334">
          <cell r="A3334">
            <v>0</v>
          </cell>
          <cell r="B3334">
            <v>0</v>
          </cell>
          <cell r="D3334">
            <v>0</v>
          </cell>
          <cell r="O3334">
            <v>0</v>
          </cell>
        </row>
        <row r="3335">
          <cell r="A3335">
            <v>0</v>
          </cell>
          <cell r="B3335">
            <v>0</v>
          </cell>
          <cell r="D3335">
            <v>0</v>
          </cell>
          <cell r="O3335">
            <v>0</v>
          </cell>
        </row>
        <row r="3336">
          <cell r="A3336">
            <v>0</v>
          </cell>
          <cell r="B3336">
            <v>0</v>
          </cell>
          <cell r="D3336">
            <v>0</v>
          </cell>
          <cell r="O3336">
            <v>0</v>
          </cell>
        </row>
        <row r="3337">
          <cell r="A3337">
            <v>0</v>
          </cell>
          <cell r="B3337">
            <v>0</v>
          </cell>
          <cell r="D3337">
            <v>0</v>
          </cell>
          <cell r="O3337">
            <v>0</v>
          </cell>
        </row>
        <row r="3338">
          <cell r="A3338">
            <v>0</v>
          </cell>
          <cell r="B3338">
            <v>0</v>
          </cell>
          <cell r="D3338">
            <v>0</v>
          </cell>
          <cell r="O3338">
            <v>0</v>
          </cell>
        </row>
        <row r="3339">
          <cell r="A3339">
            <v>0</v>
          </cell>
          <cell r="B3339">
            <v>0</v>
          </cell>
          <cell r="D3339">
            <v>0</v>
          </cell>
          <cell r="O3339">
            <v>0</v>
          </cell>
        </row>
        <row r="3340">
          <cell r="A3340">
            <v>0</v>
          </cell>
          <cell r="B3340">
            <v>0</v>
          </cell>
          <cell r="D3340">
            <v>0</v>
          </cell>
          <cell r="O3340">
            <v>0</v>
          </cell>
        </row>
        <row r="3341">
          <cell r="A3341">
            <v>0</v>
          </cell>
          <cell r="B3341">
            <v>0</v>
          </cell>
          <cell r="D3341">
            <v>0</v>
          </cell>
          <cell r="O3341">
            <v>0</v>
          </cell>
        </row>
        <row r="3342">
          <cell r="A3342">
            <v>0</v>
          </cell>
          <cell r="B3342">
            <v>0</v>
          </cell>
          <cell r="D3342">
            <v>0</v>
          </cell>
          <cell r="O3342">
            <v>0</v>
          </cell>
        </row>
        <row r="3343">
          <cell r="A3343">
            <v>0</v>
          </cell>
          <cell r="B3343">
            <v>0</v>
          </cell>
          <cell r="D3343">
            <v>0</v>
          </cell>
          <cell r="O3343">
            <v>0</v>
          </cell>
        </row>
        <row r="3344">
          <cell r="A3344">
            <v>0</v>
          </cell>
          <cell r="B3344">
            <v>0</v>
          </cell>
          <cell r="D3344">
            <v>0</v>
          </cell>
          <cell r="O3344">
            <v>0</v>
          </cell>
        </row>
        <row r="3345">
          <cell r="A3345">
            <v>0</v>
          </cell>
          <cell r="B3345">
            <v>0</v>
          </cell>
          <cell r="D3345">
            <v>0</v>
          </cell>
          <cell r="O3345">
            <v>0</v>
          </cell>
        </row>
        <row r="3346">
          <cell r="A3346">
            <v>0</v>
          </cell>
          <cell r="B3346">
            <v>0</v>
          </cell>
          <cell r="D3346">
            <v>0</v>
          </cell>
          <cell r="O3346">
            <v>0</v>
          </cell>
        </row>
        <row r="3347">
          <cell r="A3347">
            <v>0</v>
          </cell>
          <cell r="B3347">
            <v>0</v>
          </cell>
          <cell r="D3347">
            <v>0</v>
          </cell>
          <cell r="O3347">
            <v>0</v>
          </cell>
        </row>
        <row r="3348">
          <cell r="A3348">
            <v>0</v>
          </cell>
          <cell r="B3348">
            <v>0</v>
          </cell>
          <cell r="D3348">
            <v>0</v>
          </cell>
          <cell r="O3348">
            <v>0</v>
          </cell>
        </row>
        <row r="3349">
          <cell r="A3349">
            <v>0</v>
          </cell>
          <cell r="B3349">
            <v>0</v>
          </cell>
          <cell r="D3349">
            <v>0</v>
          </cell>
          <cell r="O3349">
            <v>0</v>
          </cell>
        </row>
        <row r="3350">
          <cell r="A3350">
            <v>0</v>
          </cell>
          <cell r="B3350">
            <v>0</v>
          </cell>
          <cell r="D3350">
            <v>0</v>
          </cell>
          <cell r="O3350">
            <v>0</v>
          </cell>
        </row>
        <row r="3351">
          <cell r="A3351">
            <v>0</v>
          </cell>
          <cell r="B3351">
            <v>0</v>
          </cell>
          <cell r="D3351">
            <v>0</v>
          </cell>
          <cell r="O3351">
            <v>0</v>
          </cell>
        </row>
        <row r="3352">
          <cell r="A3352">
            <v>0</v>
          </cell>
          <cell r="B3352">
            <v>0</v>
          </cell>
          <cell r="D3352">
            <v>0</v>
          </cell>
          <cell r="O3352">
            <v>0</v>
          </cell>
        </row>
        <row r="3353">
          <cell r="A3353">
            <v>0</v>
          </cell>
          <cell r="B3353">
            <v>0</v>
          </cell>
          <cell r="D3353">
            <v>0</v>
          </cell>
          <cell r="O3353">
            <v>0</v>
          </cell>
        </row>
        <row r="3354">
          <cell r="A3354">
            <v>0</v>
          </cell>
          <cell r="B3354">
            <v>0</v>
          </cell>
          <cell r="D3354">
            <v>0</v>
          </cell>
          <cell r="O3354">
            <v>0</v>
          </cell>
        </row>
        <row r="3355">
          <cell r="A3355">
            <v>0</v>
          </cell>
          <cell r="B3355">
            <v>0</v>
          </cell>
          <cell r="D3355">
            <v>0</v>
          </cell>
          <cell r="O3355">
            <v>0</v>
          </cell>
        </row>
        <row r="3356">
          <cell r="A3356">
            <v>0</v>
          </cell>
          <cell r="B3356">
            <v>0</v>
          </cell>
          <cell r="D3356">
            <v>0</v>
          </cell>
          <cell r="O3356">
            <v>0</v>
          </cell>
        </row>
        <row r="3357">
          <cell r="A3357">
            <v>0</v>
          </cell>
          <cell r="B3357">
            <v>0</v>
          </cell>
          <cell r="D3357">
            <v>0</v>
          </cell>
          <cell r="O3357">
            <v>0</v>
          </cell>
        </row>
        <row r="3358">
          <cell r="A3358">
            <v>0</v>
          </cell>
          <cell r="B3358">
            <v>0</v>
          </cell>
          <cell r="D3358">
            <v>0</v>
          </cell>
          <cell r="O3358">
            <v>0</v>
          </cell>
        </row>
        <row r="3359">
          <cell r="A3359">
            <v>0</v>
          </cell>
          <cell r="B3359">
            <v>0</v>
          </cell>
          <cell r="D3359">
            <v>0</v>
          </cell>
          <cell r="O3359">
            <v>0</v>
          </cell>
        </row>
        <row r="3360">
          <cell r="A3360">
            <v>0</v>
          </cell>
          <cell r="B3360">
            <v>0</v>
          </cell>
          <cell r="D3360">
            <v>0</v>
          </cell>
          <cell r="O3360">
            <v>0</v>
          </cell>
        </row>
        <row r="3361">
          <cell r="A3361">
            <v>0</v>
          </cell>
          <cell r="B3361">
            <v>0</v>
          </cell>
          <cell r="D3361">
            <v>0</v>
          </cell>
          <cell r="O3361">
            <v>0</v>
          </cell>
        </row>
        <row r="3362">
          <cell r="A3362">
            <v>0</v>
          </cell>
          <cell r="B3362">
            <v>0</v>
          </cell>
          <cell r="D3362">
            <v>0</v>
          </cell>
          <cell r="O3362">
            <v>0</v>
          </cell>
        </row>
        <row r="3363">
          <cell r="A3363">
            <v>0</v>
          </cell>
          <cell r="B3363">
            <v>0</v>
          </cell>
          <cell r="D3363">
            <v>0</v>
          </cell>
          <cell r="O3363">
            <v>0</v>
          </cell>
        </row>
        <row r="3364">
          <cell r="A3364">
            <v>0</v>
          </cell>
          <cell r="B3364">
            <v>0</v>
          </cell>
          <cell r="D3364">
            <v>0</v>
          </cell>
          <cell r="O3364">
            <v>0</v>
          </cell>
        </row>
        <row r="3365">
          <cell r="A3365">
            <v>0</v>
          </cell>
          <cell r="B3365">
            <v>0</v>
          </cell>
          <cell r="D3365">
            <v>0</v>
          </cell>
          <cell r="O3365">
            <v>0</v>
          </cell>
        </row>
        <row r="3366">
          <cell r="A3366">
            <v>0</v>
          </cell>
          <cell r="B3366">
            <v>0</v>
          </cell>
          <cell r="D3366">
            <v>0</v>
          </cell>
          <cell r="O3366">
            <v>0</v>
          </cell>
        </row>
        <row r="3367">
          <cell r="A3367">
            <v>0</v>
          </cell>
          <cell r="B3367">
            <v>0</v>
          </cell>
          <cell r="D3367">
            <v>0</v>
          </cell>
          <cell r="O3367">
            <v>0</v>
          </cell>
        </row>
        <row r="3368">
          <cell r="A3368">
            <v>0</v>
          </cell>
          <cell r="B3368">
            <v>0</v>
          </cell>
          <cell r="D3368">
            <v>0</v>
          </cell>
          <cell r="O3368">
            <v>0</v>
          </cell>
        </row>
        <row r="3369">
          <cell r="A3369">
            <v>0</v>
          </cell>
          <cell r="B3369">
            <v>0</v>
          </cell>
          <cell r="D3369">
            <v>0</v>
          </cell>
          <cell r="O3369">
            <v>0</v>
          </cell>
        </row>
        <row r="3370">
          <cell r="A3370">
            <v>0</v>
          </cell>
          <cell r="B3370">
            <v>0</v>
          </cell>
          <cell r="D3370">
            <v>0</v>
          </cell>
          <cell r="O3370">
            <v>0</v>
          </cell>
        </row>
        <row r="3371">
          <cell r="A3371">
            <v>0</v>
          </cell>
          <cell r="B3371">
            <v>0</v>
          </cell>
          <cell r="D3371">
            <v>0</v>
          </cell>
          <cell r="O3371">
            <v>0</v>
          </cell>
        </row>
        <row r="3372">
          <cell r="A3372">
            <v>0</v>
          </cell>
          <cell r="B3372">
            <v>0</v>
          </cell>
          <cell r="D3372">
            <v>0</v>
          </cell>
          <cell r="O3372">
            <v>0</v>
          </cell>
        </row>
        <row r="3373">
          <cell r="A3373">
            <v>0</v>
          </cell>
          <cell r="B3373">
            <v>0</v>
          </cell>
          <cell r="D3373">
            <v>0</v>
          </cell>
          <cell r="O3373">
            <v>0</v>
          </cell>
        </row>
        <row r="3374">
          <cell r="A3374">
            <v>0</v>
          </cell>
          <cell r="B3374">
            <v>0</v>
          </cell>
          <cell r="D3374">
            <v>0</v>
          </cell>
          <cell r="O3374">
            <v>0</v>
          </cell>
        </row>
        <row r="3375">
          <cell r="A3375">
            <v>0</v>
          </cell>
          <cell r="B3375">
            <v>0</v>
          </cell>
          <cell r="D3375">
            <v>0</v>
          </cell>
          <cell r="O3375">
            <v>0</v>
          </cell>
        </row>
        <row r="3376">
          <cell r="A3376">
            <v>0</v>
          </cell>
          <cell r="B3376">
            <v>0</v>
          </cell>
          <cell r="D3376">
            <v>0</v>
          </cell>
          <cell r="O3376">
            <v>0</v>
          </cell>
        </row>
        <row r="3377">
          <cell r="A3377">
            <v>0</v>
          </cell>
          <cell r="B3377">
            <v>0</v>
          </cell>
          <cell r="D3377">
            <v>0</v>
          </cell>
          <cell r="O3377">
            <v>0</v>
          </cell>
        </row>
        <row r="3378">
          <cell r="A3378">
            <v>0</v>
          </cell>
          <cell r="B3378">
            <v>0</v>
          </cell>
          <cell r="D3378">
            <v>0</v>
          </cell>
          <cell r="O3378">
            <v>0</v>
          </cell>
        </row>
        <row r="3379">
          <cell r="A3379">
            <v>0</v>
          </cell>
          <cell r="B3379">
            <v>0</v>
          </cell>
          <cell r="D3379">
            <v>0</v>
          </cell>
          <cell r="O3379">
            <v>0</v>
          </cell>
        </row>
        <row r="3380">
          <cell r="A3380">
            <v>0</v>
          </cell>
          <cell r="B3380">
            <v>0</v>
          </cell>
          <cell r="D3380">
            <v>0</v>
          </cell>
          <cell r="O3380">
            <v>0</v>
          </cell>
        </row>
        <row r="3381">
          <cell r="A3381">
            <v>0</v>
          </cell>
          <cell r="B3381">
            <v>0</v>
          </cell>
          <cell r="D3381">
            <v>0</v>
          </cell>
          <cell r="O3381">
            <v>0</v>
          </cell>
        </row>
        <row r="3382">
          <cell r="A3382">
            <v>0</v>
          </cell>
          <cell r="B3382">
            <v>0</v>
          </cell>
          <cell r="D3382">
            <v>0</v>
          </cell>
          <cell r="O3382">
            <v>0</v>
          </cell>
        </row>
        <row r="3383">
          <cell r="A3383">
            <v>0</v>
          </cell>
          <cell r="B3383">
            <v>0</v>
          </cell>
          <cell r="D3383">
            <v>0</v>
          </cell>
          <cell r="O3383">
            <v>0</v>
          </cell>
        </row>
        <row r="3384">
          <cell r="A3384">
            <v>0</v>
          </cell>
          <cell r="B3384">
            <v>0</v>
          </cell>
          <cell r="D3384">
            <v>0</v>
          </cell>
          <cell r="O3384">
            <v>0</v>
          </cell>
        </row>
        <row r="3385">
          <cell r="A3385">
            <v>0</v>
          </cell>
          <cell r="B3385">
            <v>0</v>
          </cell>
          <cell r="D3385">
            <v>0</v>
          </cell>
          <cell r="O3385">
            <v>0</v>
          </cell>
        </row>
        <row r="3386">
          <cell r="A3386">
            <v>0</v>
          </cell>
          <cell r="B3386">
            <v>0</v>
          </cell>
          <cell r="D3386">
            <v>0</v>
          </cell>
          <cell r="O3386">
            <v>0</v>
          </cell>
        </row>
        <row r="3387">
          <cell r="A3387">
            <v>0</v>
          </cell>
          <cell r="B3387">
            <v>0</v>
          </cell>
          <cell r="D3387">
            <v>0</v>
          </cell>
          <cell r="O3387">
            <v>0</v>
          </cell>
        </row>
        <row r="3388">
          <cell r="A3388">
            <v>0</v>
          </cell>
          <cell r="B3388">
            <v>0</v>
          </cell>
          <cell r="D3388">
            <v>0</v>
          </cell>
          <cell r="O3388">
            <v>0</v>
          </cell>
        </row>
        <row r="3389">
          <cell r="A3389">
            <v>0</v>
          </cell>
          <cell r="B3389">
            <v>0</v>
          </cell>
          <cell r="D3389">
            <v>0</v>
          </cell>
          <cell r="O3389">
            <v>0</v>
          </cell>
        </row>
        <row r="3390">
          <cell r="A3390">
            <v>0</v>
          </cell>
          <cell r="B3390">
            <v>0</v>
          </cell>
          <cell r="D3390">
            <v>0</v>
          </cell>
          <cell r="O3390">
            <v>0</v>
          </cell>
        </row>
        <row r="3391">
          <cell r="A3391">
            <v>0</v>
          </cell>
          <cell r="B3391">
            <v>0</v>
          </cell>
          <cell r="D3391">
            <v>0</v>
          </cell>
          <cell r="O3391">
            <v>0</v>
          </cell>
        </row>
        <row r="3392">
          <cell r="A3392">
            <v>0</v>
          </cell>
          <cell r="B3392">
            <v>0</v>
          </cell>
          <cell r="D3392">
            <v>0</v>
          </cell>
          <cell r="O3392">
            <v>0</v>
          </cell>
        </row>
        <row r="3393">
          <cell r="A3393">
            <v>0</v>
          </cell>
          <cell r="B3393">
            <v>0</v>
          </cell>
          <cell r="D3393">
            <v>0</v>
          </cell>
          <cell r="O3393">
            <v>0</v>
          </cell>
        </row>
        <row r="3394">
          <cell r="A3394">
            <v>0</v>
          </cell>
          <cell r="B3394">
            <v>0</v>
          </cell>
          <cell r="D3394">
            <v>0</v>
          </cell>
          <cell r="O3394">
            <v>0</v>
          </cell>
        </row>
        <row r="3395">
          <cell r="A3395">
            <v>0</v>
          </cell>
          <cell r="B3395">
            <v>0</v>
          </cell>
          <cell r="D3395">
            <v>0</v>
          </cell>
          <cell r="O3395">
            <v>0</v>
          </cell>
        </row>
        <row r="3396">
          <cell r="A3396">
            <v>0</v>
          </cell>
          <cell r="B3396">
            <v>0</v>
          </cell>
          <cell r="D3396">
            <v>0</v>
          </cell>
          <cell r="O3396">
            <v>0</v>
          </cell>
        </row>
        <row r="3397">
          <cell r="A3397">
            <v>0</v>
          </cell>
          <cell r="B3397">
            <v>0</v>
          </cell>
          <cell r="D3397">
            <v>0</v>
          </cell>
          <cell r="O3397">
            <v>0</v>
          </cell>
        </row>
        <row r="3398">
          <cell r="A3398">
            <v>0</v>
          </cell>
          <cell r="B3398">
            <v>0</v>
          </cell>
          <cell r="D3398">
            <v>0</v>
          </cell>
          <cell r="O3398">
            <v>0</v>
          </cell>
        </row>
        <row r="3399">
          <cell r="A3399">
            <v>0</v>
          </cell>
          <cell r="B3399">
            <v>0</v>
          </cell>
          <cell r="D3399">
            <v>0</v>
          </cell>
          <cell r="O3399">
            <v>0</v>
          </cell>
        </row>
        <row r="3400">
          <cell r="A3400">
            <v>0</v>
          </cell>
          <cell r="B3400">
            <v>0</v>
          </cell>
          <cell r="D3400">
            <v>0</v>
          </cell>
          <cell r="O3400">
            <v>0</v>
          </cell>
        </row>
        <row r="3401">
          <cell r="A3401">
            <v>0</v>
          </cell>
          <cell r="B3401">
            <v>0</v>
          </cell>
          <cell r="D3401">
            <v>0</v>
          </cell>
          <cell r="O3401">
            <v>0</v>
          </cell>
        </row>
        <row r="3402">
          <cell r="A3402">
            <v>0</v>
          </cell>
          <cell r="B3402">
            <v>0</v>
          </cell>
          <cell r="D3402">
            <v>0</v>
          </cell>
          <cell r="O3402">
            <v>0</v>
          </cell>
        </row>
        <row r="3403">
          <cell r="A3403">
            <v>0</v>
          </cell>
          <cell r="B3403">
            <v>0</v>
          </cell>
          <cell r="D3403">
            <v>0</v>
          </cell>
          <cell r="O3403">
            <v>0</v>
          </cell>
        </row>
        <row r="3404">
          <cell r="A3404">
            <v>0</v>
          </cell>
          <cell r="B3404">
            <v>0</v>
          </cell>
          <cell r="D3404">
            <v>0</v>
          </cell>
          <cell r="O3404">
            <v>0</v>
          </cell>
        </row>
        <row r="3405">
          <cell r="A3405">
            <v>0</v>
          </cell>
          <cell r="B3405">
            <v>0</v>
          </cell>
          <cell r="D3405">
            <v>0</v>
          </cell>
          <cell r="O3405">
            <v>0</v>
          </cell>
        </row>
        <row r="3406">
          <cell r="A3406">
            <v>0</v>
          </cell>
          <cell r="B3406">
            <v>0</v>
          </cell>
          <cell r="D3406">
            <v>0</v>
          </cell>
          <cell r="O3406">
            <v>0</v>
          </cell>
        </row>
        <row r="3407">
          <cell r="A3407">
            <v>0</v>
          </cell>
          <cell r="B3407">
            <v>0</v>
          </cell>
          <cell r="D3407">
            <v>0</v>
          </cell>
          <cell r="O3407">
            <v>0</v>
          </cell>
        </row>
        <row r="3408">
          <cell r="A3408">
            <v>0</v>
          </cell>
          <cell r="B3408">
            <v>0</v>
          </cell>
          <cell r="D3408">
            <v>0</v>
          </cell>
          <cell r="O3408">
            <v>0</v>
          </cell>
        </row>
        <row r="3409">
          <cell r="A3409">
            <v>0</v>
          </cell>
          <cell r="B3409">
            <v>0</v>
          </cell>
          <cell r="D3409">
            <v>0</v>
          </cell>
          <cell r="O3409">
            <v>0</v>
          </cell>
        </row>
        <row r="3410">
          <cell r="A3410">
            <v>0</v>
          </cell>
          <cell r="B3410">
            <v>0</v>
          </cell>
          <cell r="D3410">
            <v>0</v>
          </cell>
          <cell r="O3410">
            <v>0</v>
          </cell>
        </row>
        <row r="3411">
          <cell r="A3411">
            <v>0</v>
          </cell>
          <cell r="B3411">
            <v>0</v>
          </cell>
          <cell r="D3411">
            <v>0</v>
          </cell>
          <cell r="O3411">
            <v>0</v>
          </cell>
        </row>
        <row r="3412">
          <cell r="A3412">
            <v>0</v>
          </cell>
          <cell r="B3412">
            <v>0</v>
          </cell>
          <cell r="D3412">
            <v>0</v>
          </cell>
          <cell r="O3412">
            <v>0</v>
          </cell>
        </row>
        <row r="3413">
          <cell r="A3413">
            <v>0</v>
          </cell>
          <cell r="B3413">
            <v>0</v>
          </cell>
          <cell r="D3413">
            <v>0</v>
          </cell>
          <cell r="O3413">
            <v>0</v>
          </cell>
        </row>
        <row r="3414">
          <cell r="A3414">
            <v>0</v>
          </cell>
          <cell r="B3414">
            <v>0</v>
          </cell>
          <cell r="D3414">
            <v>0</v>
          </cell>
          <cell r="O3414">
            <v>0</v>
          </cell>
        </row>
        <row r="3415">
          <cell r="A3415">
            <v>0</v>
          </cell>
          <cell r="B3415">
            <v>0</v>
          </cell>
          <cell r="D3415">
            <v>0</v>
          </cell>
          <cell r="O3415">
            <v>0</v>
          </cell>
        </row>
        <row r="3416">
          <cell r="A3416">
            <v>0</v>
          </cell>
          <cell r="B3416">
            <v>0</v>
          </cell>
          <cell r="D3416">
            <v>0</v>
          </cell>
          <cell r="O3416">
            <v>0</v>
          </cell>
        </row>
        <row r="3417">
          <cell r="A3417">
            <v>0</v>
          </cell>
          <cell r="B3417">
            <v>0</v>
          </cell>
          <cell r="D3417">
            <v>0</v>
          </cell>
          <cell r="O3417">
            <v>0</v>
          </cell>
        </row>
        <row r="3418">
          <cell r="A3418">
            <v>0</v>
          </cell>
          <cell r="B3418">
            <v>0</v>
          </cell>
          <cell r="D3418">
            <v>0</v>
          </cell>
          <cell r="O3418">
            <v>0</v>
          </cell>
        </row>
        <row r="3419">
          <cell r="A3419">
            <v>0</v>
          </cell>
          <cell r="B3419">
            <v>0</v>
          </cell>
          <cell r="D3419">
            <v>0</v>
          </cell>
          <cell r="O3419">
            <v>0</v>
          </cell>
        </row>
        <row r="3420">
          <cell r="A3420">
            <v>0</v>
          </cell>
          <cell r="B3420">
            <v>0</v>
          </cell>
          <cell r="D3420">
            <v>0</v>
          </cell>
          <cell r="O3420">
            <v>0</v>
          </cell>
        </row>
        <row r="3421">
          <cell r="A3421">
            <v>0</v>
          </cell>
          <cell r="B3421">
            <v>0</v>
          </cell>
          <cell r="D3421">
            <v>0</v>
          </cell>
          <cell r="O3421">
            <v>0</v>
          </cell>
        </row>
        <row r="3422">
          <cell r="A3422">
            <v>0</v>
          </cell>
          <cell r="B3422">
            <v>0</v>
          </cell>
          <cell r="D3422">
            <v>0</v>
          </cell>
          <cell r="O3422">
            <v>0</v>
          </cell>
        </row>
        <row r="3423">
          <cell r="A3423">
            <v>0</v>
          </cell>
          <cell r="B3423">
            <v>0</v>
          </cell>
          <cell r="D3423">
            <v>0</v>
          </cell>
          <cell r="O3423">
            <v>0</v>
          </cell>
        </row>
        <row r="3424">
          <cell r="A3424">
            <v>0</v>
          </cell>
          <cell r="B3424">
            <v>0</v>
          </cell>
          <cell r="D3424">
            <v>0</v>
          </cell>
          <cell r="O3424">
            <v>0</v>
          </cell>
        </row>
        <row r="3425">
          <cell r="A3425">
            <v>0</v>
          </cell>
          <cell r="B3425">
            <v>0</v>
          </cell>
          <cell r="D3425">
            <v>0</v>
          </cell>
          <cell r="O3425">
            <v>0</v>
          </cell>
        </row>
        <row r="3426">
          <cell r="A3426">
            <v>0</v>
          </cell>
          <cell r="B3426">
            <v>0</v>
          </cell>
          <cell r="D3426">
            <v>0</v>
          </cell>
          <cell r="O3426">
            <v>0</v>
          </cell>
        </row>
        <row r="3427">
          <cell r="A3427">
            <v>0</v>
          </cell>
          <cell r="B3427">
            <v>0</v>
          </cell>
          <cell r="D3427">
            <v>0</v>
          </cell>
          <cell r="O3427">
            <v>0</v>
          </cell>
        </row>
        <row r="3428">
          <cell r="A3428">
            <v>0</v>
          </cell>
          <cell r="B3428">
            <v>0</v>
          </cell>
          <cell r="D3428">
            <v>0</v>
          </cell>
          <cell r="O3428">
            <v>0</v>
          </cell>
        </row>
        <row r="3429">
          <cell r="A3429">
            <v>0</v>
          </cell>
          <cell r="B3429">
            <v>0</v>
          </cell>
          <cell r="D3429">
            <v>0</v>
          </cell>
          <cell r="O3429">
            <v>0</v>
          </cell>
        </row>
        <row r="3430">
          <cell r="A3430">
            <v>0</v>
          </cell>
          <cell r="B3430">
            <v>0</v>
          </cell>
          <cell r="D3430">
            <v>0</v>
          </cell>
          <cell r="O3430">
            <v>0</v>
          </cell>
        </row>
        <row r="3431">
          <cell r="A3431">
            <v>0</v>
          </cell>
          <cell r="B3431">
            <v>0</v>
          </cell>
          <cell r="D3431">
            <v>0</v>
          </cell>
          <cell r="O3431">
            <v>0</v>
          </cell>
        </row>
        <row r="3432">
          <cell r="A3432">
            <v>0</v>
          </cell>
          <cell r="B3432">
            <v>0</v>
          </cell>
          <cell r="D3432">
            <v>0</v>
          </cell>
          <cell r="O3432">
            <v>0</v>
          </cell>
        </row>
        <row r="3433">
          <cell r="A3433">
            <v>0</v>
          </cell>
          <cell r="B3433">
            <v>0</v>
          </cell>
          <cell r="D3433">
            <v>0</v>
          </cell>
          <cell r="O3433">
            <v>0</v>
          </cell>
        </row>
        <row r="3434">
          <cell r="A3434">
            <v>0</v>
          </cell>
          <cell r="B3434">
            <v>0</v>
          </cell>
          <cell r="D3434">
            <v>0</v>
          </cell>
          <cell r="O3434">
            <v>0</v>
          </cell>
        </row>
        <row r="3435">
          <cell r="A3435">
            <v>0</v>
          </cell>
          <cell r="B3435">
            <v>0</v>
          </cell>
          <cell r="D3435">
            <v>0</v>
          </cell>
          <cell r="O3435">
            <v>0</v>
          </cell>
        </row>
        <row r="3436">
          <cell r="A3436">
            <v>0</v>
          </cell>
          <cell r="B3436">
            <v>0</v>
          </cell>
          <cell r="D3436">
            <v>0</v>
          </cell>
          <cell r="O3436">
            <v>0</v>
          </cell>
        </row>
        <row r="3437">
          <cell r="A3437">
            <v>0</v>
          </cell>
          <cell r="B3437">
            <v>0</v>
          </cell>
          <cell r="D3437">
            <v>0</v>
          </cell>
          <cell r="O3437">
            <v>0</v>
          </cell>
        </row>
        <row r="3438">
          <cell r="A3438">
            <v>0</v>
          </cell>
          <cell r="B3438">
            <v>0</v>
          </cell>
          <cell r="D3438">
            <v>0</v>
          </cell>
          <cell r="O3438">
            <v>0</v>
          </cell>
        </row>
        <row r="3439">
          <cell r="A3439">
            <v>0</v>
          </cell>
          <cell r="B3439">
            <v>0</v>
          </cell>
          <cell r="D3439">
            <v>0</v>
          </cell>
          <cell r="O3439">
            <v>0</v>
          </cell>
        </row>
        <row r="3440">
          <cell r="A3440">
            <v>0</v>
          </cell>
          <cell r="B3440">
            <v>0</v>
          </cell>
          <cell r="D3440">
            <v>0</v>
          </cell>
          <cell r="O3440">
            <v>0</v>
          </cell>
        </row>
        <row r="3441">
          <cell r="A3441">
            <v>0</v>
          </cell>
          <cell r="B3441">
            <v>0</v>
          </cell>
          <cell r="D3441">
            <v>0</v>
          </cell>
          <cell r="O3441">
            <v>0</v>
          </cell>
        </row>
        <row r="3442">
          <cell r="A3442">
            <v>0</v>
          </cell>
          <cell r="B3442">
            <v>0</v>
          </cell>
          <cell r="D3442">
            <v>0</v>
          </cell>
          <cell r="O3442">
            <v>0</v>
          </cell>
        </row>
        <row r="3443">
          <cell r="A3443">
            <v>0</v>
          </cell>
          <cell r="B3443">
            <v>0</v>
          </cell>
          <cell r="D3443">
            <v>0</v>
          </cell>
          <cell r="O3443">
            <v>0</v>
          </cell>
        </row>
        <row r="3444">
          <cell r="A3444">
            <v>0</v>
          </cell>
          <cell r="B3444">
            <v>0</v>
          </cell>
          <cell r="D3444">
            <v>0</v>
          </cell>
          <cell r="O3444">
            <v>0</v>
          </cell>
        </row>
        <row r="3445">
          <cell r="A3445">
            <v>0</v>
          </cell>
          <cell r="B3445">
            <v>0</v>
          </cell>
          <cell r="D3445">
            <v>0</v>
          </cell>
          <cell r="O3445">
            <v>0</v>
          </cell>
        </row>
        <row r="3446">
          <cell r="A3446">
            <v>0</v>
          </cell>
          <cell r="B3446">
            <v>0</v>
          </cell>
          <cell r="D3446">
            <v>0</v>
          </cell>
          <cell r="O3446">
            <v>0</v>
          </cell>
        </row>
        <row r="3447">
          <cell r="A3447">
            <v>0</v>
          </cell>
          <cell r="B3447">
            <v>0</v>
          </cell>
          <cell r="D3447">
            <v>0</v>
          </cell>
          <cell r="O3447">
            <v>0</v>
          </cell>
        </row>
        <row r="3448">
          <cell r="A3448">
            <v>0</v>
          </cell>
          <cell r="B3448">
            <v>0</v>
          </cell>
          <cell r="D3448">
            <v>0</v>
          </cell>
          <cell r="O3448">
            <v>0</v>
          </cell>
        </row>
        <row r="3449">
          <cell r="A3449">
            <v>0</v>
          </cell>
          <cell r="B3449">
            <v>0</v>
          </cell>
          <cell r="D3449">
            <v>0</v>
          </cell>
          <cell r="O3449">
            <v>0</v>
          </cell>
        </row>
        <row r="3450">
          <cell r="A3450">
            <v>0</v>
          </cell>
          <cell r="B3450">
            <v>0</v>
          </cell>
          <cell r="D3450">
            <v>0</v>
          </cell>
          <cell r="O3450">
            <v>0</v>
          </cell>
        </row>
        <row r="3451">
          <cell r="A3451">
            <v>0</v>
          </cell>
          <cell r="B3451">
            <v>0</v>
          </cell>
          <cell r="D3451">
            <v>0</v>
          </cell>
          <cell r="O3451">
            <v>0</v>
          </cell>
        </row>
        <row r="3452">
          <cell r="A3452">
            <v>0</v>
          </cell>
          <cell r="B3452">
            <v>0</v>
          </cell>
          <cell r="D3452">
            <v>0</v>
          </cell>
          <cell r="O3452">
            <v>0</v>
          </cell>
        </row>
        <row r="3453">
          <cell r="A3453">
            <v>0</v>
          </cell>
          <cell r="B3453">
            <v>0</v>
          </cell>
          <cell r="D3453">
            <v>0</v>
          </cell>
          <cell r="O3453">
            <v>0</v>
          </cell>
        </row>
        <row r="3454">
          <cell r="A3454">
            <v>0</v>
          </cell>
          <cell r="B3454">
            <v>0</v>
          </cell>
          <cell r="D3454">
            <v>0</v>
          </cell>
          <cell r="O3454">
            <v>0</v>
          </cell>
        </row>
        <row r="3455">
          <cell r="A3455">
            <v>0</v>
          </cell>
          <cell r="B3455">
            <v>0</v>
          </cell>
          <cell r="D3455">
            <v>0</v>
          </cell>
          <cell r="O3455">
            <v>0</v>
          </cell>
        </row>
        <row r="3456">
          <cell r="A3456">
            <v>0</v>
          </cell>
          <cell r="B3456">
            <v>0</v>
          </cell>
          <cell r="D3456">
            <v>0</v>
          </cell>
          <cell r="O3456">
            <v>0</v>
          </cell>
        </row>
        <row r="3457">
          <cell r="A3457">
            <v>0</v>
          </cell>
          <cell r="B3457">
            <v>0</v>
          </cell>
          <cell r="D3457">
            <v>0</v>
          </cell>
          <cell r="O3457">
            <v>0</v>
          </cell>
        </row>
        <row r="3458">
          <cell r="A3458">
            <v>0</v>
          </cell>
          <cell r="B3458">
            <v>0</v>
          </cell>
          <cell r="D3458">
            <v>0</v>
          </cell>
          <cell r="O3458">
            <v>0</v>
          </cell>
        </row>
        <row r="3459">
          <cell r="A3459">
            <v>0</v>
          </cell>
          <cell r="B3459">
            <v>0</v>
          </cell>
          <cell r="D3459">
            <v>0</v>
          </cell>
          <cell r="O3459">
            <v>0</v>
          </cell>
        </row>
        <row r="3460">
          <cell r="A3460">
            <v>0</v>
          </cell>
          <cell r="B3460">
            <v>0</v>
          </cell>
          <cell r="D3460">
            <v>0</v>
          </cell>
          <cell r="O3460">
            <v>0</v>
          </cell>
        </row>
        <row r="3461">
          <cell r="A3461">
            <v>0</v>
          </cell>
          <cell r="B3461">
            <v>0</v>
          </cell>
          <cell r="D3461">
            <v>0</v>
          </cell>
          <cell r="O3461">
            <v>0</v>
          </cell>
        </row>
        <row r="3462">
          <cell r="A3462">
            <v>0</v>
          </cell>
          <cell r="B3462">
            <v>0</v>
          </cell>
          <cell r="D3462">
            <v>0</v>
          </cell>
          <cell r="O3462">
            <v>0</v>
          </cell>
        </row>
        <row r="3463">
          <cell r="A3463">
            <v>0</v>
          </cell>
          <cell r="B3463">
            <v>0</v>
          </cell>
          <cell r="D3463">
            <v>0</v>
          </cell>
          <cell r="O3463">
            <v>0</v>
          </cell>
        </row>
        <row r="3464">
          <cell r="A3464">
            <v>0</v>
          </cell>
          <cell r="B3464">
            <v>0</v>
          </cell>
          <cell r="D3464">
            <v>0</v>
          </cell>
          <cell r="O3464">
            <v>0</v>
          </cell>
        </row>
        <row r="3465">
          <cell r="A3465">
            <v>0</v>
          </cell>
          <cell r="B3465">
            <v>0</v>
          </cell>
          <cell r="D3465">
            <v>0</v>
          </cell>
          <cell r="O3465">
            <v>0</v>
          </cell>
        </row>
        <row r="3466">
          <cell r="A3466">
            <v>0</v>
          </cell>
          <cell r="B3466">
            <v>0</v>
          </cell>
          <cell r="D3466">
            <v>0</v>
          </cell>
          <cell r="O3466">
            <v>0</v>
          </cell>
        </row>
        <row r="3467">
          <cell r="A3467">
            <v>0</v>
          </cell>
          <cell r="B3467">
            <v>0</v>
          </cell>
          <cell r="D3467">
            <v>0</v>
          </cell>
          <cell r="O3467">
            <v>0</v>
          </cell>
        </row>
        <row r="3468">
          <cell r="A3468">
            <v>0</v>
          </cell>
          <cell r="B3468">
            <v>0</v>
          </cell>
          <cell r="D3468">
            <v>0</v>
          </cell>
          <cell r="O3468">
            <v>0</v>
          </cell>
        </row>
        <row r="3469">
          <cell r="A3469">
            <v>0</v>
          </cell>
          <cell r="B3469">
            <v>0</v>
          </cell>
          <cell r="D3469">
            <v>0</v>
          </cell>
          <cell r="O3469">
            <v>0</v>
          </cell>
        </row>
        <row r="3470">
          <cell r="A3470">
            <v>0</v>
          </cell>
          <cell r="B3470">
            <v>0</v>
          </cell>
          <cell r="D3470">
            <v>0</v>
          </cell>
          <cell r="O3470">
            <v>0</v>
          </cell>
        </row>
        <row r="3471">
          <cell r="A3471">
            <v>0</v>
          </cell>
          <cell r="B3471">
            <v>0</v>
          </cell>
          <cell r="D3471">
            <v>0</v>
          </cell>
          <cell r="O3471">
            <v>0</v>
          </cell>
        </row>
        <row r="3472">
          <cell r="A3472">
            <v>0</v>
          </cell>
          <cell r="B3472">
            <v>0</v>
          </cell>
          <cell r="D3472">
            <v>0</v>
          </cell>
          <cell r="O3472">
            <v>0</v>
          </cell>
        </row>
        <row r="3473">
          <cell r="A3473">
            <v>0</v>
          </cell>
          <cell r="B3473">
            <v>0</v>
          </cell>
          <cell r="D3473">
            <v>0</v>
          </cell>
          <cell r="O3473">
            <v>0</v>
          </cell>
        </row>
        <row r="3474">
          <cell r="A3474">
            <v>0</v>
          </cell>
          <cell r="B3474">
            <v>0</v>
          </cell>
          <cell r="D3474">
            <v>0</v>
          </cell>
          <cell r="O3474">
            <v>0</v>
          </cell>
        </row>
        <row r="3475">
          <cell r="A3475">
            <v>0</v>
          </cell>
          <cell r="B3475">
            <v>0</v>
          </cell>
          <cell r="D3475">
            <v>0</v>
          </cell>
          <cell r="O3475">
            <v>0</v>
          </cell>
        </row>
        <row r="3476">
          <cell r="A3476">
            <v>0</v>
          </cell>
          <cell r="B3476">
            <v>0</v>
          </cell>
          <cell r="D3476">
            <v>0</v>
          </cell>
          <cell r="O3476">
            <v>0</v>
          </cell>
        </row>
        <row r="3477">
          <cell r="A3477">
            <v>0</v>
          </cell>
          <cell r="B3477">
            <v>0</v>
          </cell>
          <cell r="D3477">
            <v>0</v>
          </cell>
          <cell r="O3477">
            <v>0</v>
          </cell>
        </row>
        <row r="3478">
          <cell r="A3478">
            <v>0</v>
          </cell>
          <cell r="B3478">
            <v>0</v>
          </cell>
          <cell r="D3478">
            <v>0</v>
          </cell>
          <cell r="O3478">
            <v>0</v>
          </cell>
        </row>
        <row r="3479">
          <cell r="A3479">
            <v>0</v>
          </cell>
          <cell r="B3479">
            <v>0</v>
          </cell>
          <cell r="D3479">
            <v>0</v>
          </cell>
          <cell r="O3479">
            <v>0</v>
          </cell>
        </row>
        <row r="3480">
          <cell r="A3480">
            <v>0</v>
          </cell>
          <cell r="B3480">
            <v>0</v>
          </cell>
          <cell r="D3480">
            <v>0</v>
          </cell>
          <cell r="O3480">
            <v>0</v>
          </cell>
        </row>
        <row r="3481">
          <cell r="A3481">
            <v>0</v>
          </cell>
          <cell r="B3481">
            <v>0</v>
          </cell>
          <cell r="D3481">
            <v>0</v>
          </cell>
          <cell r="O3481">
            <v>0</v>
          </cell>
        </row>
        <row r="3482">
          <cell r="A3482">
            <v>0</v>
          </cell>
          <cell r="B3482">
            <v>0</v>
          </cell>
          <cell r="D3482">
            <v>0</v>
          </cell>
          <cell r="O3482">
            <v>0</v>
          </cell>
        </row>
        <row r="3483">
          <cell r="A3483">
            <v>0</v>
          </cell>
          <cell r="B3483">
            <v>0</v>
          </cell>
          <cell r="D3483">
            <v>0</v>
          </cell>
          <cell r="O3483">
            <v>0</v>
          </cell>
        </row>
        <row r="3484">
          <cell r="A3484">
            <v>0</v>
          </cell>
          <cell r="B3484">
            <v>0</v>
          </cell>
          <cell r="D3484">
            <v>0</v>
          </cell>
          <cell r="O3484">
            <v>0</v>
          </cell>
        </row>
        <row r="3485">
          <cell r="A3485">
            <v>0</v>
          </cell>
          <cell r="B3485">
            <v>0</v>
          </cell>
          <cell r="D3485">
            <v>0</v>
          </cell>
          <cell r="O3485">
            <v>0</v>
          </cell>
        </row>
        <row r="3486">
          <cell r="A3486">
            <v>0</v>
          </cell>
          <cell r="B3486">
            <v>0</v>
          </cell>
          <cell r="D3486">
            <v>0</v>
          </cell>
          <cell r="O3486">
            <v>0</v>
          </cell>
        </row>
        <row r="3487">
          <cell r="A3487">
            <v>0</v>
          </cell>
          <cell r="B3487">
            <v>0</v>
          </cell>
          <cell r="D3487">
            <v>0</v>
          </cell>
          <cell r="O3487">
            <v>0</v>
          </cell>
        </row>
        <row r="3488">
          <cell r="A3488">
            <v>0</v>
          </cell>
          <cell r="B3488">
            <v>0</v>
          </cell>
          <cell r="D3488">
            <v>0</v>
          </cell>
          <cell r="O3488">
            <v>0</v>
          </cell>
        </row>
        <row r="3489">
          <cell r="A3489">
            <v>0</v>
          </cell>
          <cell r="B3489">
            <v>0</v>
          </cell>
          <cell r="D3489">
            <v>0</v>
          </cell>
          <cell r="O3489">
            <v>0</v>
          </cell>
        </row>
        <row r="3490">
          <cell r="A3490">
            <v>0</v>
          </cell>
          <cell r="B3490">
            <v>0</v>
          </cell>
          <cell r="D3490">
            <v>0</v>
          </cell>
          <cell r="O3490">
            <v>0</v>
          </cell>
        </row>
        <row r="3491">
          <cell r="A3491">
            <v>0</v>
          </cell>
          <cell r="B3491">
            <v>0</v>
          </cell>
          <cell r="D3491">
            <v>0</v>
          </cell>
          <cell r="O3491">
            <v>0</v>
          </cell>
        </row>
        <row r="3492">
          <cell r="A3492">
            <v>0</v>
          </cell>
          <cell r="B3492">
            <v>0</v>
          </cell>
          <cell r="D3492">
            <v>0</v>
          </cell>
          <cell r="O3492">
            <v>0</v>
          </cell>
        </row>
        <row r="3493">
          <cell r="A3493">
            <v>0</v>
          </cell>
          <cell r="B3493">
            <v>0</v>
          </cell>
          <cell r="D3493">
            <v>0</v>
          </cell>
          <cell r="O3493">
            <v>0</v>
          </cell>
        </row>
        <row r="3494">
          <cell r="A3494">
            <v>0</v>
          </cell>
          <cell r="B3494">
            <v>0</v>
          </cell>
          <cell r="D3494">
            <v>0</v>
          </cell>
          <cell r="O3494">
            <v>0</v>
          </cell>
        </row>
        <row r="3495">
          <cell r="A3495">
            <v>0</v>
          </cell>
          <cell r="B3495">
            <v>0</v>
          </cell>
          <cell r="D3495">
            <v>0</v>
          </cell>
          <cell r="O3495">
            <v>0</v>
          </cell>
        </row>
        <row r="3496">
          <cell r="A3496">
            <v>0</v>
          </cell>
          <cell r="B3496">
            <v>0</v>
          </cell>
          <cell r="D3496">
            <v>0</v>
          </cell>
          <cell r="O3496">
            <v>0</v>
          </cell>
        </row>
        <row r="3497">
          <cell r="A3497">
            <v>0</v>
          </cell>
          <cell r="B3497">
            <v>0</v>
          </cell>
          <cell r="D3497">
            <v>0</v>
          </cell>
          <cell r="O3497">
            <v>0</v>
          </cell>
        </row>
        <row r="3498">
          <cell r="A3498">
            <v>0</v>
          </cell>
          <cell r="B3498">
            <v>0</v>
          </cell>
          <cell r="D3498">
            <v>0</v>
          </cell>
          <cell r="O3498">
            <v>0</v>
          </cell>
        </row>
        <row r="3499">
          <cell r="A3499">
            <v>0</v>
          </cell>
          <cell r="B3499">
            <v>0</v>
          </cell>
          <cell r="D3499">
            <v>0</v>
          </cell>
          <cell r="O3499">
            <v>0</v>
          </cell>
        </row>
        <row r="3500">
          <cell r="A3500">
            <v>0</v>
          </cell>
          <cell r="B3500">
            <v>0</v>
          </cell>
          <cell r="D3500">
            <v>0</v>
          </cell>
          <cell r="O3500">
            <v>0</v>
          </cell>
        </row>
        <row r="3501">
          <cell r="A3501">
            <v>0</v>
          </cell>
          <cell r="B3501">
            <v>0</v>
          </cell>
          <cell r="D3501">
            <v>0</v>
          </cell>
          <cell r="O3501">
            <v>0</v>
          </cell>
        </row>
        <row r="3502">
          <cell r="A3502">
            <v>0</v>
          </cell>
          <cell r="B3502">
            <v>0</v>
          </cell>
          <cell r="D3502">
            <v>0</v>
          </cell>
          <cell r="O3502">
            <v>0</v>
          </cell>
        </row>
        <row r="3503">
          <cell r="A3503">
            <v>0</v>
          </cell>
          <cell r="B3503">
            <v>0</v>
          </cell>
          <cell r="D3503">
            <v>0</v>
          </cell>
          <cell r="O3503">
            <v>0</v>
          </cell>
        </row>
        <row r="3504">
          <cell r="A3504">
            <v>0</v>
          </cell>
          <cell r="B3504">
            <v>0</v>
          </cell>
          <cell r="D3504">
            <v>0</v>
          </cell>
          <cell r="O3504">
            <v>0</v>
          </cell>
        </row>
        <row r="3505">
          <cell r="A3505">
            <v>0</v>
          </cell>
          <cell r="B3505">
            <v>0</v>
          </cell>
          <cell r="D3505">
            <v>0</v>
          </cell>
          <cell r="O3505">
            <v>0</v>
          </cell>
        </row>
        <row r="3506">
          <cell r="A3506">
            <v>0</v>
          </cell>
          <cell r="B3506">
            <v>0</v>
          </cell>
          <cell r="D3506">
            <v>0</v>
          </cell>
          <cell r="O3506">
            <v>0</v>
          </cell>
        </row>
        <row r="3507">
          <cell r="A3507">
            <v>0</v>
          </cell>
          <cell r="B3507">
            <v>0</v>
          </cell>
          <cell r="D3507">
            <v>0</v>
          </cell>
          <cell r="O3507">
            <v>0</v>
          </cell>
        </row>
        <row r="3508">
          <cell r="A3508">
            <v>0</v>
          </cell>
          <cell r="B3508">
            <v>0</v>
          </cell>
          <cell r="D3508">
            <v>0</v>
          </cell>
          <cell r="O3508">
            <v>0</v>
          </cell>
        </row>
        <row r="3509">
          <cell r="A3509">
            <v>0</v>
          </cell>
          <cell r="B3509">
            <v>0</v>
          </cell>
          <cell r="D3509">
            <v>0</v>
          </cell>
          <cell r="O3509">
            <v>0</v>
          </cell>
        </row>
        <row r="3510">
          <cell r="A3510">
            <v>0</v>
          </cell>
          <cell r="B3510">
            <v>0</v>
          </cell>
          <cell r="D3510">
            <v>0</v>
          </cell>
          <cell r="O3510">
            <v>0</v>
          </cell>
        </row>
        <row r="3511">
          <cell r="A3511">
            <v>0</v>
          </cell>
          <cell r="B3511">
            <v>0</v>
          </cell>
          <cell r="D3511">
            <v>0</v>
          </cell>
          <cell r="O3511">
            <v>0</v>
          </cell>
        </row>
        <row r="3512">
          <cell r="A3512">
            <v>0</v>
          </cell>
          <cell r="B3512">
            <v>0</v>
          </cell>
          <cell r="D3512">
            <v>0</v>
          </cell>
          <cell r="O3512">
            <v>0</v>
          </cell>
        </row>
        <row r="3513">
          <cell r="A3513">
            <v>0</v>
          </cell>
          <cell r="B3513">
            <v>0</v>
          </cell>
          <cell r="D3513">
            <v>0</v>
          </cell>
          <cell r="O3513">
            <v>0</v>
          </cell>
        </row>
        <row r="3514">
          <cell r="A3514">
            <v>0</v>
          </cell>
          <cell r="B3514">
            <v>0</v>
          </cell>
          <cell r="D3514">
            <v>0</v>
          </cell>
          <cell r="O3514">
            <v>0</v>
          </cell>
        </row>
        <row r="3515">
          <cell r="A3515">
            <v>0</v>
          </cell>
          <cell r="B3515">
            <v>0</v>
          </cell>
          <cell r="D3515">
            <v>0</v>
          </cell>
          <cell r="O3515">
            <v>0</v>
          </cell>
        </row>
        <row r="3516">
          <cell r="A3516">
            <v>0</v>
          </cell>
          <cell r="B3516">
            <v>0</v>
          </cell>
          <cell r="D3516">
            <v>0</v>
          </cell>
          <cell r="O3516">
            <v>0</v>
          </cell>
        </row>
        <row r="3517">
          <cell r="A3517">
            <v>0</v>
          </cell>
          <cell r="B3517">
            <v>0</v>
          </cell>
          <cell r="D3517">
            <v>0</v>
          </cell>
          <cell r="O3517">
            <v>0</v>
          </cell>
        </row>
        <row r="3518">
          <cell r="A3518">
            <v>0</v>
          </cell>
          <cell r="B3518">
            <v>0</v>
          </cell>
          <cell r="D3518">
            <v>0</v>
          </cell>
          <cell r="O3518">
            <v>0</v>
          </cell>
        </row>
        <row r="3519">
          <cell r="A3519">
            <v>0</v>
          </cell>
          <cell r="B3519">
            <v>0</v>
          </cell>
          <cell r="D3519">
            <v>0</v>
          </cell>
          <cell r="O3519">
            <v>0</v>
          </cell>
        </row>
        <row r="3520">
          <cell r="A3520">
            <v>0</v>
          </cell>
          <cell r="B3520">
            <v>0</v>
          </cell>
          <cell r="D3520">
            <v>0</v>
          </cell>
          <cell r="O3520">
            <v>0</v>
          </cell>
        </row>
        <row r="3521">
          <cell r="A3521">
            <v>0</v>
          </cell>
          <cell r="B3521">
            <v>0</v>
          </cell>
          <cell r="D3521">
            <v>0</v>
          </cell>
          <cell r="O3521">
            <v>0</v>
          </cell>
        </row>
        <row r="3522">
          <cell r="A3522">
            <v>0</v>
          </cell>
          <cell r="B3522">
            <v>0</v>
          </cell>
          <cell r="D3522">
            <v>0</v>
          </cell>
          <cell r="O3522">
            <v>0</v>
          </cell>
        </row>
        <row r="3523">
          <cell r="A3523">
            <v>0</v>
          </cell>
          <cell r="B3523">
            <v>0</v>
          </cell>
          <cell r="D3523">
            <v>0</v>
          </cell>
          <cell r="O3523">
            <v>0</v>
          </cell>
        </row>
        <row r="3524">
          <cell r="A3524">
            <v>0</v>
          </cell>
          <cell r="B3524">
            <v>0</v>
          </cell>
          <cell r="D3524">
            <v>0</v>
          </cell>
          <cell r="O3524">
            <v>0</v>
          </cell>
        </row>
        <row r="3525">
          <cell r="A3525">
            <v>0</v>
          </cell>
          <cell r="B3525">
            <v>0</v>
          </cell>
          <cell r="D3525">
            <v>0</v>
          </cell>
          <cell r="O3525">
            <v>0</v>
          </cell>
        </row>
        <row r="3526">
          <cell r="A3526">
            <v>0</v>
          </cell>
          <cell r="B3526">
            <v>0</v>
          </cell>
          <cell r="D3526">
            <v>0</v>
          </cell>
          <cell r="O3526">
            <v>0</v>
          </cell>
        </row>
        <row r="3527">
          <cell r="A3527">
            <v>0</v>
          </cell>
          <cell r="B3527">
            <v>0</v>
          </cell>
          <cell r="D3527">
            <v>0</v>
          </cell>
          <cell r="O3527">
            <v>0</v>
          </cell>
        </row>
        <row r="3528">
          <cell r="A3528">
            <v>0</v>
          </cell>
          <cell r="B3528">
            <v>0</v>
          </cell>
          <cell r="D3528">
            <v>0</v>
          </cell>
          <cell r="O3528">
            <v>0</v>
          </cell>
        </row>
        <row r="3529">
          <cell r="A3529">
            <v>0</v>
          </cell>
          <cell r="B3529">
            <v>0</v>
          </cell>
          <cell r="D3529">
            <v>0</v>
          </cell>
          <cell r="O3529">
            <v>0</v>
          </cell>
        </row>
        <row r="3530">
          <cell r="A3530">
            <v>0</v>
          </cell>
          <cell r="B3530">
            <v>0</v>
          </cell>
          <cell r="D3530">
            <v>0</v>
          </cell>
          <cell r="O3530">
            <v>0</v>
          </cell>
        </row>
        <row r="3531">
          <cell r="A3531">
            <v>0</v>
          </cell>
          <cell r="B3531">
            <v>0</v>
          </cell>
          <cell r="D3531">
            <v>0</v>
          </cell>
          <cell r="O3531">
            <v>0</v>
          </cell>
        </row>
        <row r="3532">
          <cell r="A3532">
            <v>0</v>
          </cell>
          <cell r="B3532">
            <v>0</v>
          </cell>
          <cell r="D3532">
            <v>0</v>
          </cell>
          <cell r="O3532">
            <v>0</v>
          </cell>
        </row>
        <row r="3533">
          <cell r="A3533">
            <v>0</v>
          </cell>
          <cell r="B3533">
            <v>0</v>
          </cell>
          <cell r="D3533">
            <v>0</v>
          </cell>
          <cell r="O3533">
            <v>0</v>
          </cell>
        </row>
        <row r="3534">
          <cell r="A3534">
            <v>0</v>
          </cell>
          <cell r="B3534">
            <v>0</v>
          </cell>
          <cell r="D3534">
            <v>0</v>
          </cell>
          <cell r="O3534">
            <v>0</v>
          </cell>
        </row>
        <row r="3535">
          <cell r="A3535">
            <v>0</v>
          </cell>
          <cell r="B3535">
            <v>0</v>
          </cell>
          <cell r="D3535">
            <v>0</v>
          </cell>
          <cell r="O3535">
            <v>0</v>
          </cell>
        </row>
        <row r="3536">
          <cell r="A3536">
            <v>0</v>
          </cell>
          <cell r="B3536">
            <v>0</v>
          </cell>
          <cell r="D3536">
            <v>0</v>
          </cell>
          <cell r="O3536">
            <v>0</v>
          </cell>
        </row>
        <row r="3537">
          <cell r="A3537">
            <v>0</v>
          </cell>
          <cell r="B3537">
            <v>0</v>
          </cell>
          <cell r="D3537">
            <v>0</v>
          </cell>
          <cell r="O3537">
            <v>0</v>
          </cell>
        </row>
        <row r="3538">
          <cell r="A3538">
            <v>0</v>
          </cell>
          <cell r="B3538">
            <v>0</v>
          </cell>
          <cell r="D3538">
            <v>0</v>
          </cell>
          <cell r="O3538">
            <v>0</v>
          </cell>
        </row>
        <row r="3539">
          <cell r="A3539">
            <v>0</v>
          </cell>
          <cell r="B3539">
            <v>0</v>
          </cell>
          <cell r="D3539">
            <v>0</v>
          </cell>
          <cell r="O3539">
            <v>0</v>
          </cell>
        </row>
        <row r="3540">
          <cell r="A3540">
            <v>0</v>
          </cell>
          <cell r="B3540">
            <v>0</v>
          </cell>
          <cell r="D3540">
            <v>0</v>
          </cell>
          <cell r="O3540">
            <v>0</v>
          </cell>
        </row>
        <row r="3541">
          <cell r="A3541">
            <v>0</v>
          </cell>
          <cell r="B3541">
            <v>0</v>
          </cell>
          <cell r="D3541">
            <v>0</v>
          </cell>
          <cell r="O3541">
            <v>0</v>
          </cell>
        </row>
        <row r="3542">
          <cell r="A3542">
            <v>0</v>
          </cell>
          <cell r="B3542">
            <v>0</v>
          </cell>
          <cell r="D3542">
            <v>0</v>
          </cell>
          <cell r="O3542">
            <v>0</v>
          </cell>
        </row>
        <row r="3543">
          <cell r="A3543">
            <v>0</v>
          </cell>
          <cell r="B3543">
            <v>0</v>
          </cell>
          <cell r="D3543">
            <v>0</v>
          </cell>
          <cell r="O3543">
            <v>0</v>
          </cell>
        </row>
        <row r="3544">
          <cell r="A3544">
            <v>0</v>
          </cell>
          <cell r="B3544">
            <v>0</v>
          </cell>
          <cell r="D3544">
            <v>0</v>
          </cell>
          <cell r="O3544">
            <v>0</v>
          </cell>
        </row>
        <row r="3545">
          <cell r="A3545">
            <v>0</v>
          </cell>
          <cell r="B3545">
            <v>0</v>
          </cell>
          <cell r="D3545">
            <v>0</v>
          </cell>
          <cell r="O3545">
            <v>0</v>
          </cell>
        </row>
        <row r="3546">
          <cell r="A3546">
            <v>0</v>
          </cell>
          <cell r="B3546">
            <v>0</v>
          </cell>
          <cell r="D3546">
            <v>0</v>
          </cell>
          <cell r="O3546">
            <v>0</v>
          </cell>
        </row>
        <row r="3547">
          <cell r="A3547">
            <v>0</v>
          </cell>
          <cell r="B3547">
            <v>0</v>
          </cell>
          <cell r="D3547">
            <v>0</v>
          </cell>
          <cell r="O3547">
            <v>0</v>
          </cell>
        </row>
        <row r="3548">
          <cell r="A3548">
            <v>0</v>
          </cell>
          <cell r="B3548">
            <v>0</v>
          </cell>
          <cell r="D3548">
            <v>0</v>
          </cell>
          <cell r="O3548">
            <v>0</v>
          </cell>
        </row>
        <row r="3549">
          <cell r="A3549">
            <v>0</v>
          </cell>
          <cell r="B3549">
            <v>0</v>
          </cell>
          <cell r="D3549">
            <v>0</v>
          </cell>
          <cell r="O3549">
            <v>0</v>
          </cell>
        </row>
        <row r="3550">
          <cell r="A3550">
            <v>0</v>
          </cell>
          <cell r="B3550">
            <v>0</v>
          </cell>
          <cell r="D3550">
            <v>0</v>
          </cell>
          <cell r="O3550">
            <v>0</v>
          </cell>
        </row>
        <row r="3551">
          <cell r="A3551">
            <v>0</v>
          </cell>
          <cell r="B3551">
            <v>0</v>
          </cell>
          <cell r="D3551">
            <v>0</v>
          </cell>
          <cell r="O3551">
            <v>0</v>
          </cell>
        </row>
        <row r="3552">
          <cell r="A3552">
            <v>0</v>
          </cell>
          <cell r="B3552">
            <v>0</v>
          </cell>
          <cell r="D3552">
            <v>0</v>
          </cell>
          <cell r="O3552">
            <v>0</v>
          </cell>
        </row>
        <row r="3553">
          <cell r="A3553">
            <v>0</v>
          </cell>
          <cell r="B3553">
            <v>0</v>
          </cell>
          <cell r="D3553">
            <v>0</v>
          </cell>
          <cell r="O3553">
            <v>0</v>
          </cell>
        </row>
        <row r="3554">
          <cell r="A3554">
            <v>0</v>
          </cell>
          <cell r="B3554">
            <v>0</v>
          </cell>
          <cell r="D3554">
            <v>0</v>
          </cell>
          <cell r="O3554">
            <v>0</v>
          </cell>
        </row>
        <row r="3555">
          <cell r="A3555">
            <v>0</v>
          </cell>
          <cell r="B3555">
            <v>0</v>
          </cell>
          <cell r="D3555">
            <v>0</v>
          </cell>
          <cell r="O3555">
            <v>0</v>
          </cell>
        </row>
        <row r="3556">
          <cell r="A3556">
            <v>0</v>
          </cell>
          <cell r="B3556">
            <v>0</v>
          </cell>
          <cell r="D3556">
            <v>0</v>
          </cell>
          <cell r="O3556">
            <v>0</v>
          </cell>
        </row>
        <row r="3557">
          <cell r="A3557">
            <v>0</v>
          </cell>
          <cell r="B3557">
            <v>0</v>
          </cell>
          <cell r="D3557">
            <v>0</v>
          </cell>
          <cell r="O3557">
            <v>0</v>
          </cell>
        </row>
        <row r="3558">
          <cell r="A3558">
            <v>0</v>
          </cell>
          <cell r="B3558">
            <v>0</v>
          </cell>
          <cell r="D3558">
            <v>0</v>
          </cell>
          <cell r="O3558">
            <v>0</v>
          </cell>
        </row>
        <row r="3559">
          <cell r="A3559">
            <v>0</v>
          </cell>
          <cell r="B3559">
            <v>0</v>
          </cell>
          <cell r="D3559">
            <v>0</v>
          </cell>
          <cell r="O3559">
            <v>0</v>
          </cell>
        </row>
        <row r="3560">
          <cell r="A3560">
            <v>0</v>
          </cell>
          <cell r="B3560">
            <v>0</v>
          </cell>
          <cell r="D3560">
            <v>0</v>
          </cell>
          <cell r="O3560">
            <v>0</v>
          </cell>
        </row>
        <row r="3561">
          <cell r="A3561">
            <v>0</v>
          </cell>
          <cell r="B3561">
            <v>0</v>
          </cell>
          <cell r="D3561">
            <v>0</v>
          </cell>
          <cell r="O3561">
            <v>0</v>
          </cell>
        </row>
        <row r="3562">
          <cell r="A3562">
            <v>0</v>
          </cell>
          <cell r="B3562">
            <v>0</v>
          </cell>
          <cell r="D3562">
            <v>0</v>
          </cell>
          <cell r="O3562">
            <v>0</v>
          </cell>
        </row>
        <row r="3563">
          <cell r="A3563">
            <v>0</v>
          </cell>
          <cell r="B3563">
            <v>0</v>
          </cell>
          <cell r="D3563">
            <v>0</v>
          </cell>
          <cell r="O3563">
            <v>0</v>
          </cell>
        </row>
        <row r="3564">
          <cell r="A3564">
            <v>0</v>
          </cell>
          <cell r="B3564">
            <v>0</v>
          </cell>
          <cell r="D3564">
            <v>0</v>
          </cell>
          <cell r="O3564">
            <v>0</v>
          </cell>
        </row>
        <row r="3565">
          <cell r="A3565">
            <v>0</v>
          </cell>
          <cell r="B3565">
            <v>0</v>
          </cell>
          <cell r="D3565">
            <v>0</v>
          </cell>
          <cell r="O3565">
            <v>0</v>
          </cell>
        </row>
        <row r="3566">
          <cell r="A3566">
            <v>0</v>
          </cell>
          <cell r="B3566">
            <v>0</v>
          </cell>
          <cell r="D3566">
            <v>0</v>
          </cell>
          <cell r="O3566">
            <v>0</v>
          </cell>
        </row>
        <row r="3567">
          <cell r="A3567">
            <v>0</v>
          </cell>
          <cell r="B3567">
            <v>0</v>
          </cell>
          <cell r="D3567">
            <v>0</v>
          </cell>
          <cell r="O3567">
            <v>0</v>
          </cell>
        </row>
        <row r="3568">
          <cell r="A3568">
            <v>0</v>
          </cell>
          <cell r="B3568">
            <v>0</v>
          </cell>
          <cell r="D3568">
            <v>0</v>
          </cell>
          <cell r="O3568">
            <v>0</v>
          </cell>
        </row>
        <row r="3569">
          <cell r="A3569">
            <v>0</v>
          </cell>
          <cell r="B3569">
            <v>0</v>
          </cell>
          <cell r="D3569">
            <v>0</v>
          </cell>
          <cell r="O3569">
            <v>0</v>
          </cell>
        </row>
        <row r="3570">
          <cell r="A3570">
            <v>0</v>
          </cell>
          <cell r="B3570">
            <v>0</v>
          </cell>
          <cell r="D3570">
            <v>0</v>
          </cell>
          <cell r="O3570">
            <v>0</v>
          </cell>
        </row>
        <row r="3571">
          <cell r="A3571">
            <v>0</v>
          </cell>
          <cell r="B3571">
            <v>0</v>
          </cell>
          <cell r="D3571">
            <v>0</v>
          </cell>
          <cell r="O3571">
            <v>0</v>
          </cell>
        </row>
        <row r="3572">
          <cell r="A3572">
            <v>0</v>
          </cell>
          <cell r="B3572">
            <v>0</v>
          </cell>
          <cell r="D3572">
            <v>0</v>
          </cell>
          <cell r="O3572">
            <v>0</v>
          </cell>
        </row>
        <row r="3573">
          <cell r="A3573">
            <v>0</v>
          </cell>
          <cell r="B3573">
            <v>0</v>
          </cell>
          <cell r="D3573">
            <v>0</v>
          </cell>
          <cell r="O3573">
            <v>0</v>
          </cell>
        </row>
        <row r="3574">
          <cell r="A3574">
            <v>0</v>
          </cell>
          <cell r="B3574">
            <v>0</v>
          </cell>
          <cell r="D3574">
            <v>0</v>
          </cell>
          <cell r="O3574">
            <v>0</v>
          </cell>
        </row>
        <row r="3575">
          <cell r="A3575">
            <v>0</v>
          </cell>
          <cell r="B3575">
            <v>0</v>
          </cell>
          <cell r="D3575">
            <v>0</v>
          </cell>
          <cell r="O3575">
            <v>0</v>
          </cell>
        </row>
        <row r="3576">
          <cell r="A3576">
            <v>0</v>
          </cell>
          <cell r="B3576">
            <v>0</v>
          </cell>
          <cell r="D3576">
            <v>0</v>
          </cell>
          <cell r="O3576">
            <v>0</v>
          </cell>
        </row>
        <row r="3577">
          <cell r="A3577">
            <v>0</v>
          </cell>
          <cell r="B3577">
            <v>0</v>
          </cell>
          <cell r="D3577">
            <v>0</v>
          </cell>
          <cell r="O3577">
            <v>0</v>
          </cell>
        </row>
        <row r="3578">
          <cell r="A3578">
            <v>0</v>
          </cell>
          <cell r="B3578">
            <v>0</v>
          </cell>
          <cell r="D3578">
            <v>0</v>
          </cell>
          <cell r="O3578">
            <v>0</v>
          </cell>
        </row>
        <row r="3579">
          <cell r="A3579">
            <v>0</v>
          </cell>
          <cell r="B3579">
            <v>0</v>
          </cell>
          <cell r="D3579">
            <v>0</v>
          </cell>
          <cell r="O3579">
            <v>0</v>
          </cell>
        </row>
        <row r="3580">
          <cell r="A3580">
            <v>0</v>
          </cell>
          <cell r="B3580">
            <v>0</v>
          </cell>
          <cell r="D3580">
            <v>0</v>
          </cell>
          <cell r="O3580">
            <v>0</v>
          </cell>
        </row>
        <row r="3581">
          <cell r="A3581">
            <v>0</v>
          </cell>
          <cell r="B3581">
            <v>0</v>
          </cell>
          <cell r="D3581">
            <v>0</v>
          </cell>
          <cell r="O3581">
            <v>0</v>
          </cell>
        </row>
        <row r="3582">
          <cell r="A3582">
            <v>0</v>
          </cell>
          <cell r="B3582">
            <v>0</v>
          </cell>
          <cell r="D3582">
            <v>0</v>
          </cell>
          <cell r="O3582">
            <v>0</v>
          </cell>
        </row>
        <row r="3583">
          <cell r="A3583">
            <v>0</v>
          </cell>
          <cell r="B3583">
            <v>0</v>
          </cell>
          <cell r="D3583">
            <v>0</v>
          </cell>
          <cell r="O3583">
            <v>0</v>
          </cell>
        </row>
        <row r="3584">
          <cell r="A3584">
            <v>0</v>
          </cell>
          <cell r="B3584">
            <v>0</v>
          </cell>
          <cell r="D3584">
            <v>0</v>
          </cell>
          <cell r="O3584">
            <v>0</v>
          </cell>
        </row>
        <row r="3585">
          <cell r="A3585">
            <v>0</v>
          </cell>
          <cell r="B3585">
            <v>0</v>
          </cell>
          <cell r="D3585">
            <v>0</v>
          </cell>
          <cell r="O3585">
            <v>0</v>
          </cell>
        </row>
        <row r="3586">
          <cell r="A3586">
            <v>0</v>
          </cell>
          <cell r="B3586">
            <v>0</v>
          </cell>
          <cell r="D3586">
            <v>0</v>
          </cell>
          <cell r="O3586">
            <v>0</v>
          </cell>
        </row>
        <row r="3587">
          <cell r="A3587">
            <v>0</v>
          </cell>
          <cell r="B3587">
            <v>0</v>
          </cell>
          <cell r="D3587">
            <v>0</v>
          </cell>
          <cell r="O3587">
            <v>0</v>
          </cell>
        </row>
        <row r="3588">
          <cell r="A3588">
            <v>0</v>
          </cell>
          <cell r="B3588">
            <v>0</v>
          </cell>
          <cell r="D3588">
            <v>0</v>
          </cell>
          <cell r="O3588">
            <v>0</v>
          </cell>
        </row>
        <row r="3589">
          <cell r="A3589">
            <v>0</v>
          </cell>
          <cell r="B3589">
            <v>0</v>
          </cell>
          <cell r="D3589">
            <v>0</v>
          </cell>
          <cell r="O3589">
            <v>0</v>
          </cell>
        </row>
        <row r="3590">
          <cell r="A3590">
            <v>0</v>
          </cell>
          <cell r="B3590">
            <v>0</v>
          </cell>
          <cell r="D3590">
            <v>0</v>
          </cell>
          <cell r="O3590">
            <v>0</v>
          </cell>
        </row>
        <row r="3591">
          <cell r="A3591">
            <v>0</v>
          </cell>
          <cell r="B3591">
            <v>0</v>
          </cell>
          <cell r="D3591">
            <v>0</v>
          </cell>
          <cell r="O3591">
            <v>0</v>
          </cell>
        </row>
        <row r="3592">
          <cell r="A3592">
            <v>0</v>
          </cell>
          <cell r="B3592">
            <v>0</v>
          </cell>
          <cell r="D3592">
            <v>0</v>
          </cell>
          <cell r="O3592">
            <v>0</v>
          </cell>
        </row>
        <row r="3593">
          <cell r="A3593">
            <v>0</v>
          </cell>
          <cell r="B3593">
            <v>0</v>
          </cell>
          <cell r="D3593">
            <v>0</v>
          </cell>
          <cell r="O3593">
            <v>0</v>
          </cell>
        </row>
        <row r="3594">
          <cell r="A3594">
            <v>0</v>
          </cell>
          <cell r="B3594">
            <v>0</v>
          </cell>
          <cell r="D3594">
            <v>0</v>
          </cell>
          <cell r="O3594">
            <v>0</v>
          </cell>
        </row>
        <row r="3595">
          <cell r="A3595">
            <v>0</v>
          </cell>
          <cell r="B3595">
            <v>0</v>
          </cell>
          <cell r="D3595">
            <v>0</v>
          </cell>
          <cell r="O3595">
            <v>0</v>
          </cell>
        </row>
        <row r="3596">
          <cell r="A3596">
            <v>0</v>
          </cell>
          <cell r="B3596">
            <v>0</v>
          </cell>
          <cell r="D3596">
            <v>0</v>
          </cell>
          <cell r="O3596">
            <v>0</v>
          </cell>
        </row>
        <row r="3597">
          <cell r="A3597">
            <v>0</v>
          </cell>
          <cell r="B3597">
            <v>0</v>
          </cell>
          <cell r="D3597">
            <v>0</v>
          </cell>
          <cell r="O3597">
            <v>0</v>
          </cell>
        </row>
        <row r="3598">
          <cell r="A3598">
            <v>0</v>
          </cell>
          <cell r="B3598">
            <v>0</v>
          </cell>
          <cell r="D3598">
            <v>0</v>
          </cell>
          <cell r="O3598">
            <v>0</v>
          </cell>
        </row>
        <row r="3599">
          <cell r="A3599">
            <v>0</v>
          </cell>
          <cell r="B3599">
            <v>0</v>
          </cell>
          <cell r="D3599">
            <v>0</v>
          </cell>
          <cell r="O3599">
            <v>0</v>
          </cell>
        </row>
        <row r="3600">
          <cell r="A3600">
            <v>0</v>
          </cell>
          <cell r="B3600">
            <v>0</v>
          </cell>
          <cell r="D3600">
            <v>0</v>
          </cell>
          <cell r="O3600">
            <v>0</v>
          </cell>
        </row>
        <row r="3601">
          <cell r="A3601">
            <v>0</v>
          </cell>
          <cell r="B3601">
            <v>0</v>
          </cell>
          <cell r="D3601">
            <v>0</v>
          </cell>
          <cell r="O3601">
            <v>0</v>
          </cell>
        </row>
        <row r="3602">
          <cell r="A3602">
            <v>0</v>
          </cell>
          <cell r="B3602">
            <v>0</v>
          </cell>
          <cell r="D3602">
            <v>0</v>
          </cell>
          <cell r="O3602">
            <v>0</v>
          </cell>
        </row>
        <row r="3603">
          <cell r="A3603">
            <v>0</v>
          </cell>
          <cell r="B3603">
            <v>0</v>
          </cell>
          <cell r="D3603">
            <v>0</v>
          </cell>
          <cell r="O3603">
            <v>0</v>
          </cell>
        </row>
        <row r="3604">
          <cell r="A3604">
            <v>0</v>
          </cell>
          <cell r="B3604">
            <v>0</v>
          </cell>
          <cell r="D3604">
            <v>0</v>
          </cell>
          <cell r="O3604">
            <v>0</v>
          </cell>
        </row>
        <row r="3605">
          <cell r="A3605">
            <v>0</v>
          </cell>
          <cell r="B3605">
            <v>0</v>
          </cell>
          <cell r="D3605">
            <v>0</v>
          </cell>
          <cell r="O3605">
            <v>0</v>
          </cell>
        </row>
        <row r="3606">
          <cell r="A3606">
            <v>0</v>
          </cell>
          <cell r="B3606">
            <v>0</v>
          </cell>
          <cell r="D3606">
            <v>0</v>
          </cell>
          <cell r="O3606">
            <v>0</v>
          </cell>
        </row>
        <row r="3607">
          <cell r="A3607">
            <v>0</v>
          </cell>
          <cell r="B3607">
            <v>0</v>
          </cell>
          <cell r="D3607">
            <v>0</v>
          </cell>
          <cell r="O3607">
            <v>0</v>
          </cell>
        </row>
        <row r="3608">
          <cell r="A3608">
            <v>0</v>
          </cell>
          <cell r="B3608">
            <v>0</v>
          </cell>
          <cell r="D3608">
            <v>0</v>
          </cell>
          <cell r="O3608">
            <v>0</v>
          </cell>
        </row>
        <row r="3609">
          <cell r="A3609">
            <v>0</v>
          </cell>
          <cell r="B3609">
            <v>0</v>
          </cell>
          <cell r="D3609">
            <v>0</v>
          </cell>
          <cell r="O3609">
            <v>0</v>
          </cell>
        </row>
        <row r="3610">
          <cell r="A3610">
            <v>0</v>
          </cell>
          <cell r="B3610">
            <v>0</v>
          </cell>
          <cell r="D3610">
            <v>0</v>
          </cell>
          <cell r="O3610">
            <v>0</v>
          </cell>
        </row>
        <row r="3611">
          <cell r="A3611">
            <v>0</v>
          </cell>
          <cell r="B3611">
            <v>0</v>
          </cell>
          <cell r="D3611">
            <v>0</v>
          </cell>
          <cell r="O3611">
            <v>0</v>
          </cell>
        </row>
        <row r="3612">
          <cell r="A3612">
            <v>0</v>
          </cell>
          <cell r="B3612">
            <v>0</v>
          </cell>
          <cell r="D3612">
            <v>0</v>
          </cell>
          <cell r="O3612">
            <v>0</v>
          </cell>
        </row>
        <row r="3613">
          <cell r="A3613">
            <v>0</v>
          </cell>
          <cell r="B3613">
            <v>0</v>
          </cell>
          <cell r="D3613">
            <v>0</v>
          </cell>
          <cell r="O3613">
            <v>0</v>
          </cell>
        </row>
        <row r="3614">
          <cell r="A3614">
            <v>0</v>
          </cell>
          <cell r="B3614">
            <v>0</v>
          </cell>
          <cell r="D3614">
            <v>0</v>
          </cell>
          <cell r="O3614">
            <v>0</v>
          </cell>
        </row>
        <row r="3615">
          <cell r="A3615">
            <v>0</v>
          </cell>
          <cell r="B3615">
            <v>0</v>
          </cell>
          <cell r="D3615">
            <v>0</v>
          </cell>
          <cell r="O3615">
            <v>0</v>
          </cell>
        </row>
        <row r="3616">
          <cell r="A3616">
            <v>0</v>
          </cell>
          <cell r="B3616">
            <v>0</v>
          </cell>
          <cell r="D3616">
            <v>0</v>
          </cell>
          <cell r="O3616">
            <v>0</v>
          </cell>
        </row>
        <row r="3617">
          <cell r="A3617">
            <v>0</v>
          </cell>
          <cell r="B3617">
            <v>0</v>
          </cell>
          <cell r="D3617">
            <v>0</v>
          </cell>
          <cell r="O3617">
            <v>0</v>
          </cell>
        </row>
        <row r="3618">
          <cell r="A3618">
            <v>0</v>
          </cell>
          <cell r="B3618">
            <v>0</v>
          </cell>
          <cell r="D3618">
            <v>0</v>
          </cell>
          <cell r="O3618">
            <v>0</v>
          </cell>
        </row>
        <row r="3619">
          <cell r="A3619">
            <v>0</v>
          </cell>
          <cell r="B3619">
            <v>0</v>
          </cell>
          <cell r="D3619">
            <v>0</v>
          </cell>
          <cell r="O3619">
            <v>0</v>
          </cell>
        </row>
        <row r="3620">
          <cell r="A3620">
            <v>0</v>
          </cell>
          <cell r="B3620">
            <v>0</v>
          </cell>
          <cell r="D3620">
            <v>0</v>
          </cell>
          <cell r="O3620">
            <v>0</v>
          </cell>
        </row>
        <row r="3621">
          <cell r="A3621">
            <v>0</v>
          </cell>
          <cell r="B3621">
            <v>0</v>
          </cell>
          <cell r="D3621">
            <v>0</v>
          </cell>
          <cell r="O3621">
            <v>0</v>
          </cell>
        </row>
        <row r="3622">
          <cell r="A3622">
            <v>0</v>
          </cell>
          <cell r="B3622">
            <v>0</v>
          </cell>
          <cell r="D3622">
            <v>0</v>
          </cell>
          <cell r="O3622">
            <v>0</v>
          </cell>
        </row>
        <row r="3623">
          <cell r="A3623">
            <v>0</v>
          </cell>
          <cell r="B3623">
            <v>0</v>
          </cell>
          <cell r="D3623">
            <v>0</v>
          </cell>
          <cell r="O3623">
            <v>0</v>
          </cell>
        </row>
        <row r="3624">
          <cell r="A3624">
            <v>0</v>
          </cell>
          <cell r="B3624">
            <v>0</v>
          </cell>
          <cell r="D3624">
            <v>0</v>
          </cell>
          <cell r="O3624">
            <v>0</v>
          </cell>
        </row>
        <row r="3625">
          <cell r="A3625">
            <v>0</v>
          </cell>
          <cell r="B3625">
            <v>0</v>
          </cell>
          <cell r="D3625">
            <v>0</v>
          </cell>
          <cell r="O3625">
            <v>0</v>
          </cell>
        </row>
        <row r="3626">
          <cell r="A3626">
            <v>0</v>
          </cell>
          <cell r="B3626">
            <v>0</v>
          </cell>
          <cell r="D3626">
            <v>0</v>
          </cell>
          <cell r="O3626">
            <v>0</v>
          </cell>
        </row>
        <row r="3627">
          <cell r="A3627">
            <v>0</v>
          </cell>
          <cell r="B3627">
            <v>0</v>
          </cell>
          <cell r="D3627">
            <v>0</v>
          </cell>
          <cell r="O3627">
            <v>0</v>
          </cell>
        </row>
        <row r="3628">
          <cell r="A3628">
            <v>0</v>
          </cell>
          <cell r="B3628">
            <v>0</v>
          </cell>
          <cell r="D3628">
            <v>0</v>
          </cell>
          <cell r="O3628">
            <v>0</v>
          </cell>
        </row>
        <row r="3629">
          <cell r="A3629">
            <v>0</v>
          </cell>
          <cell r="B3629">
            <v>0</v>
          </cell>
          <cell r="D3629">
            <v>0</v>
          </cell>
          <cell r="O3629">
            <v>0</v>
          </cell>
        </row>
        <row r="3630">
          <cell r="A3630">
            <v>0</v>
          </cell>
          <cell r="B3630">
            <v>0</v>
          </cell>
          <cell r="D3630">
            <v>0</v>
          </cell>
          <cell r="O3630">
            <v>0</v>
          </cell>
        </row>
        <row r="3631">
          <cell r="A3631">
            <v>0</v>
          </cell>
          <cell r="B3631">
            <v>0</v>
          </cell>
          <cell r="D3631">
            <v>0</v>
          </cell>
          <cell r="O3631">
            <v>0</v>
          </cell>
        </row>
        <row r="3632">
          <cell r="A3632">
            <v>0</v>
          </cell>
          <cell r="B3632">
            <v>0</v>
          </cell>
          <cell r="D3632">
            <v>0</v>
          </cell>
          <cell r="O3632">
            <v>0</v>
          </cell>
        </row>
        <row r="3633">
          <cell r="A3633">
            <v>0</v>
          </cell>
          <cell r="B3633">
            <v>0</v>
          </cell>
          <cell r="D3633">
            <v>0</v>
          </cell>
          <cell r="O3633">
            <v>0</v>
          </cell>
        </row>
        <row r="3634">
          <cell r="A3634">
            <v>0</v>
          </cell>
          <cell r="B3634">
            <v>0</v>
          </cell>
          <cell r="D3634">
            <v>0</v>
          </cell>
          <cell r="O3634">
            <v>0</v>
          </cell>
        </row>
        <row r="3635">
          <cell r="A3635">
            <v>0</v>
          </cell>
          <cell r="B3635">
            <v>0</v>
          </cell>
          <cell r="D3635">
            <v>0</v>
          </cell>
          <cell r="O3635">
            <v>0</v>
          </cell>
        </row>
        <row r="3636">
          <cell r="A3636">
            <v>0</v>
          </cell>
          <cell r="B3636">
            <v>0</v>
          </cell>
          <cell r="D3636">
            <v>0</v>
          </cell>
          <cell r="O3636">
            <v>0</v>
          </cell>
        </row>
        <row r="3637">
          <cell r="A3637">
            <v>0</v>
          </cell>
          <cell r="B3637">
            <v>0</v>
          </cell>
          <cell r="D3637">
            <v>0</v>
          </cell>
          <cell r="O3637">
            <v>0</v>
          </cell>
        </row>
        <row r="3638">
          <cell r="A3638">
            <v>0</v>
          </cell>
          <cell r="B3638">
            <v>0</v>
          </cell>
          <cell r="D3638">
            <v>0</v>
          </cell>
          <cell r="O3638">
            <v>0</v>
          </cell>
        </row>
        <row r="3639">
          <cell r="A3639">
            <v>0</v>
          </cell>
          <cell r="B3639">
            <v>0</v>
          </cell>
          <cell r="D3639">
            <v>0</v>
          </cell>
          <cell r="O3639">
            <v>0</v>
          </cell>
        </row>
        <row r="3640">
          <cell r="A3640">
            <v>0</v>
          </cell>
          <cell r="B3640">
            <v>0</v>
          </cell>
          <cell r="D3640">
            <v>0</v>
          </cell>
          <cell r="O3640">
            <v>0</v>
          </cell>
        </row>
        <row r="3641">
          <cell r="A3641">
            <v>0</v>
          </cell>
          <cell r="B3641">
            <v>0</v>
          </cell>
          <cell r="D3641">
            <v>0</v>
          </cell>
          <cell r="O3641">
            <v>0</v>
          </cell>
        </row>
        <row r="3642">
          <cell r="A3642">
            <v>0</v>
          </cell>
          <cell r="B3642">
            <v>0</v>
          </cell>
          <cell r="D3642">
            <v>0</v>
          </cell>
          <cell r="O3642">
            <v>0</v>
          </cell>
        </row>
        <row r="3643">
          <cell r="A3643">
            <v>0</v>
          </cell>
          <cell r="B3643">
            <v>0</v>
          </cell>
          <cell r="D3643">
            <v>0</v>
          </cell>
          <cell r="O3643">
            <v>0</v>
          </cell>
        </row>
        <row r="3644">
          <cell r="A3644">
            <v>0</v>
          </cell>
          <cell r="B3644">
            <v>0</v>
          </cell>
          <cell r="D3644">
            <v>0</v>
          </cell>
          <cell r="O3644">
            <v>0</v>
          </cell>
        </row>
        <row r="3645">
          <cell r="A3645">
            <v>0</v>
          </cell>
          <cell r="B3645">
            <v>0</v>
          </cell>
          <cell r="D3645">
            <v>0</v>
          </cell>
          <cell r="O3645">
            <v>0</v>
          </cell>
        </row>
        <row r="3646">
          <cell r="A3646">
            <v>0</v>
          </cell>
          <cell r="B3646">
            <v>0</v>
          </cell>
          <cell r="D3646">
            <v>0</v>
          </cell>
          <cell r="O3646">
            <v>0</v>
          </cell>
        </row>
        <row r="3647">
          <cell r="A3647">
            <v>0</v>
          </cell>
          <cell r="B3647">
            <v>0</v>
          </cell>
          <cell r="D3647">
            <v>0</v>
          </cell>
          <cell r="O3647">
            <v>0</v>
          </cell>
        </row>
        <row r="3648">
          <cell r="A3648">
            <v>0</v>
          </cell>
          <cell r="B3648">
            <v>0</v>
          </cell>
          <cell r="D3648">
            <v>0</v>
          </cell>
          <cell r="O3648">
            <v>0</v>
          </cell>
        </row>
        <row r="3649">
          <cell r="A3649">
            <v>0</v>
          </cell>
          <cell r="B3649">
            <v>0</v>
          </cell>
          <cell r="D3649">
            <v>0</v>
          </cell>
          <cell r="O3649">
            <v>0</v>
          </cell>
        </row>
        <row r="3650">
          <cell r="A3650">
            <v>0</v>
          </cell>
          <cell r="B3650">
            <v>0</v>
          </cell>
          <cell r="D3650">
            <v>0</v>
          </cell>
          <cell r="O3650">
            <v>0</v>
          </cell>
        </row>
        <row r="3651">
          <cell r="A3651">
            <v>0</v>
          </cell>
          <cell r="B3651">
            <v>0</v>
          </cell>
          <cell r="D3651">
            <v>0</v>
          </cell>
          <cell r="O3651">
            <v>0</v>
          </cell>
        </row>
        <row r="3652">
          <cell r="A3652">
            <v>0</v>
          </cell>
          <cell r="B3652">
            <v>0</v>
          </cell>
          <cell r="D3652">
            <v>0</v>
          </cell>
          <cell r="O3652">
            <v>0</v>
          </cell>
        </row>
        <row r="3653">
          <cell r="A3653">
            <v>0</v>
          </cell>
          <cell r="B3653">
            <v>0</v>
          </cell>
          <cell r="D3653">
            <v>0</v>
          </cell>
          <cell r="O3653">
            <v>0</v>
          </cell>
        </row>
        <row r="3654">
          <cell r="A3654">
            <v>0</v>
          </cell>
          <cell r="B3654">
            <v>0</v>
          </cell>
          <cell r="D3654">
            <v>0</v>
          </cell>
          <cell r="O3654">
            <v>0</v>
          </cell>
        </row>
        <row r="3655">
          <cell r="A3655">
            <v>0</v>
          </cell>
          <cell r="B3655">
            <v>0</v>
          </cell>
          <cell r="D3655">
            <v>0</v>
          </cell>
          <cell r="O3655">
            <v>0</v>
          </cell>
        </row>
        <row r="3656">
          <cell r="A3656">
            <v>0</v>
          </cell>
          <cell r="B3656">
            <v>0</v>
          </cell>
          <cell r="D3656">
            <v>0</v>
          </cell>
          <cell r="O3656">
            <v>0</v>
          </cell>
        </row>
        <row r="3657">
          <cell r="A3657">
            <v>0</v>
          </cell>
          <cell r="B3657">
            <v>0</v>
          </cell>
          <cell r="D3657">
            <v>0</v>
          </cell>
          <cell r="O3657">
            <v>0</v>
          </cell>
        </row>
        <row r="3658">
          <cell r="A3658">
            <v>0</v>
          </cell>
          <cell r="B3658">
            <v>0</v>
          </cell>
          <cell r="D3658">
            <v>0</v>
          </cell>
          <cell r="O3658">
            <v>0</v>
          </cell>
        </row>
        <row r="3659">
          <cell r="A3659">
            <v>0</v>
          </cell>
          <cell r="B3659">
            <v>0</v>
          </cell>
          <cell r="D3659">
            <v>0</v>
          </cell>
          <cell r="O3659">
            <v>0</v>
          </cell>
        </row>
        <row r="3660">
          <cell r="A3660">
            <v>0</v>
          </cell>
          <cell r="B3660">
            <v>0</v>
          </cell>
          <cell r="D3660">
            <v>0</v>
          </cell>
          <cell r="O3660">
            <v>0</v>
          </cell>
        </row>
        <row r="3661">
          <cell r="A3661">
            <v>0</v>
          </cell>
          <cell r="B3661">
            <v>0</v>
          </cell>
          <cell r="D3661">
            <v>0</v>
          </cell>
          <cell r="O3661">
            <v>0</v>
          </cell>
        </row>
        <row r="3662">
          <cell r="A3662">
            <v>0</v>
          </cell>
          <cell r="B3662">
            <v>0</v>
          </cell>
          <cell r="D3662">
            <v>0</v>
          </cell>
          <cell r="O3662">
            <v>0</v>
          </cell>
        </row>
        <row r="3663">
          <cell r="A3663">
            <v>0</v>
          </cell>
          <cell r="B3663">
            <v>0</v>
          </cell>
          <cell r="D3663">
            <v>0</v>
          </cell>
          <cell r="O3663">
            <v>0</v>
          </cell>
        </row>
        <row r="3664">
          <cell r="A3664">
            <v>0</v>
          </cell>
          <cell r="B3664">
            <v>0</v>
          </cell>
          <cell r="D3664">
            <v>0</v>
          </cell>
          <cell r="O3664">
            <v>0</v>
          </cell>
        </row>
        <row r="3665">
          <cell r="A3665">
            <v>0</v>
          </cell>
          <cell r="B3665">
            <v>0</v>
          </cell>
          <cell r="D3665">
            <v>0</v>
          </cell>
          <cell r="O3665">
            <v>0</v>
          </cell>
        </row>
        <row r="3666">
          <cell r="A3666">
            <v>0</v>
          </cell>
          <cell r="B3666">
            <v>0</v>
          </cell>
          <cell r="D3666">
            <v>0</v>
          </cell>
          <cell r="O3666">
            <v>0</v>
          </cell>
        </row>
        <row r="3667">
          <cell r="A3667">
            <v>0</v>
          </cell>
          <cell r="B3667">
            <v>0</v>
          </cell>
          <cell r="D3667">
            <v>0</v>
          </cell>
          <cell r="O3667">
            <v>0</v>
          </cell>
        </row>
        <row r="3668">
          <cell r="A3668">
            <v>0</v>
          </cell>
          <cell r="B3668">
            <v>0</v>
          </cell>
          <cell r="D3668">
            <v>0</v>
          </cell>
          <cell r="O3668">
            <v>0</v>
          </cell>
        </row>
        <row r="3669">
          <cell r="A3669">
            <v>0</v>
          </cell>
          <cell r="B3669">
            <v>0</v>
          </cell>
          <cell r="D3669">
            <v>0</v>
          </cell>
          <cell r="O3669">
            <v>0</v>
          </cell>
        </row>
        <row r="3670">
          <cell r="A3670">
            <v>0</v>
          </cell>
          <cell r="B3670">
            <v>0</v>
          </cell>
          <cell r="D3670">
            <v>0</v>
          </cell>
          <cell r="O3670">
            <v>0</v>
          </cell>
        </row>
        <row r="3671">
          <cell r="A3671">
            <v>0</v>
          </cell>
          <cell r="B3671">
            <v>0</v>
          </cell>
          <cell r="D3671">
            <v>0</v>
          </cell>
          <cell r="O3671">
            <v>0</v>
          </cell>
        </row>
        <row r="3672">
          <cell r="A3672">
            <v>0</v>
          </cell>
          <cell r="B3672">
            <v>0</v>
          </cell>
          <cell r="D3672">
            <v>0</v>
          </cell>
          <cell r="O3672">
            <v>0</v>
          </cell>
        </row>
        <row r="3673">
          <cell r="A3673">
            <v>0</v>
          </cell>
          <cell r="B3673">
            <v>0</v>
          </cell>
          <cell r="D3673">
            <v>0</v>
          </cell>
          <cell r="O3673">
            <v>0</v>
          </cell>
        </row>
        <row r="3674">
          <cell r="A3674">
            <v>0</v>
          </cell>
          <cell r="B3674">
            <v>0</v>
          </cell>
          <cell r="D3674">
            <v>0</v>
          </cell>
          <cell r="O3674">
            <v>0</v>
          </cell>
        </row>
        <row r="3675">
          <cell r="A3675">
            <v>0</v>
          </cell>
          <cell r="B3675">
            <v>0</v>
          </cell>
          <cell r="D3675">
            <v>0</v>
          </cell>
          <cell r="O3675">
            <v>0</v>
          </cell>
        </row>
        <row r="3676">
          <cell r="A3676">
            <v>0</v>
          </cell>
          <cell r="B3676">
            <v>0</v>
          </cell>
          <cell r="D3676">
            <v>0</v>
          </cell>
          <cell r="O3676">
            <v>0</v>
          </cell>
        </row>
        <row r="3677">
          <cell r="A3677">
            <v>0</v>
          </cell>
          <cell r="B3677">
            <v>0</v>
          </cell>
          <cell r="D3677">
            <v>0</v>
          </cell>
          <cell r="O3677">
            <v>0</v>
          </cell>
        </row>
        <row r="3678">
          <cell r="A3678">
            <v>0</v>
          </cell>
          <cell r="B3678">
            <v>0</v>
          </cell>
          <cell r="D3678">
            <v>0</v>
          </cell>
          <cell r="O3678">
            <v>0</v>
          </cell>
        </row>
        <row r="3679">
          <cell r="A3679">
            <v>0</v>
          </cell>
          <cell r="B3679">
            <v>0</v>
          </cell>
          <cell r="D3679">
            <v>0</v>
          </cell>
          <cell r="O3679">
            <v>0</v>
          </cell>
        </row>
        <row r="3680">
          <cell r="A3680">
            <v>0</v>
          </cell>
          <cell r="B3680">
            <v>0</v>
          </cell>
          <cell r="D3680">
            <v>0</v>
          </cell>
          <cell r="O3680">
            <v>0</v>
          </cell>
        </row>
        <row r="3681">
          <cell r="A3681">
            <v>0</v>
          </cell>
          <cell r="B3681">
            <v>0</v>
          </cell>
          <cell r="D3681">
            <v>0</v>
          </cell>
          <cell r="O3681">
            <v>0</v>
          </cell>
        </row>
        <row r="3682">
          <cell r="A3682">
            <v>0</v>
          </cell>
          <cell r="B3682">
            <v>0</v>
          </cell>
          <cell r="D3682">
            <v>0</v>
          </cell>
          <cell r="O3682">
            <v>0</v>
          </cell>
        </row>
        <row r="3683">
          <cell r="A3683">
            <v>0</v>
          </cell>
          <cell r="B3683">
            <v>0</v>
          </cell>
          <cell r="D3683">
            <v>0</v>
          </cell>
          <cell r="O3683">
            <v>0</v>
          </cell>
        </row>
        <row r="3684">
          <cell r="A3684">
            <v>0</v>
          </cell>
          <cell r="B3684">
            <v>0</v>
          </cell>
          <cell r="D3684">
            <v>0</v>
          </cell>
          <cell r="O3684">
            <v>0</v>
          </cell>
        </row>
        <row r="3685">
          <cell r="A3685">
            <v>0</v>
          </cell>
          <cell r="B3685">
            <v>0</v>
          </cell>
          <cell r="D3685">
            <v>0</v>
          </cell>
          <cell r="O3685">
            <v>0</v>
          </cell>
        </row>
        <row r="3686">
          <cell r="A3686">
            <v>0</v>
          </cell>
          <cell r="B3686">
            <v>0</v>
          </cell>
          <cell r="D3686">
            <v>0</v>
          </cell>
          <cell r="O3686">
            <v>0</v>
          </cell>
        </row>
        <row r="3687">
          <cell r="A3687">
            <v>0</v>
          </cell>
          <cell r="B3687">
            <v>0</v>
          </cell>
          <cell r="D3687">
            <v>0</v>
          </cell>
          <cell r="O3687">
            <v>0</v>
          </cell>
        </row>
        <row r="3688">
          <cell r="A3688">
            <v>0</v>
          </cell>
          <cell r="B3688">
            <v>0</v>
          </cell>
          <cell r="D3688">
            <v>0</v>
          </cell>
          <cell r="O3688">
            <v>0</v>
          </cell>
        </row>
        <row r="3689">
          <cell r="A3689">
            <v>0</v>
          </cell>
          <cell r="B3689">
            <v>0</v>
          </cell>
          <cell r="D3689">
            <v>0</v>
          </cell>
          <cell r="O3689">
            <v>0</v>
          </cell>
        </row>
        <row r="3690">
          <cell r="A3690">
            <v>0</v>
          </cell>
          <cell r="B3690">
            <v>0</v>
          </cell>
          <cell r="D3690">
            <v>0</v>
          </cell>
          <cell r="O3690">
            <v>0</v>
          </cell>
        </row>
        <row r="3691">
          <cell r="A3691">
            <v>0</v>
          </cell>
          <cell r="B3691">
            <v>0</v>
          </cell>
          <cell r="D3691">
            <v>0</v>
          </cell>
          <cell r="O3691">
            <v>0</v>
          </cell>
        </row>
        <row r="3692">
          <cell r="A3692">
            <v>0</v>
          </cell>
          <cell r="B3692">
            <v>0</v>
          </cell>
          <cell r="D3692">
            <v>0</v>
          </cell>
          <cell r="O3692">
            <v>0</v>
          </cell>
        </row>
        <row r="3693">
          <cell r="A3693">
            <v>0</v>
          </cell>
          <cell r="B3693">
            <v>0</v>
          </cell>
          <cell r="D3693">
            <v>0</v>
          </cell>
          <cell r="O3693">
            <v>0</v>
          </cell>
        </row>
        <row r="3694">
          <cell r="A3694">
            <v>0</v>
          </cell>
          <cell r="B3694">
            <v>0</v>
          </cell>
          <cell r="D3694">
            <v>0</v>
          </cell>
          <cell r="O3694">
            <v>0</v>
          </cell>
        </row>
        <row r="3695">
          <cell r="A3695">
            <v>0</v>
          </cell>
          <cell r="B3695">
            <v>0</v>
          </cell>
          <cell r="D3695">
            <v>0</v>
          </cell>
          <cell r="O3695">
            <v>0</v>
          </cell>
        </row>
        <row r="3696">
          <cell r="A3696">
            <v>0</v>
          </cell>
          <cell r="B3696">
            <v>0</v>
          </cell>
          <cell r="D3696">
            <v>0</v>
          </cell>
          <cell r="O3696">
            <v>0</v>
          </cell>
        </row>
        <row r="3697">
          <cell r="A3697">
            <v>0</v>
          </cell>
          <cell r="B3697">
            <v>0</v>
          </cell>
          <cell r="D3697">
            <v>0</v>
          </cell>
          <cell r="O3697">
            <v>0</v>
          </cell>
        </row>
        <row r="3698">
          <cell r="A3698">
            <v>0</v>
          </cell>
          <cell r="B3698">
            <v>0</v>
          </cell>
          <cell r="D3698">
            <v>0</v>
          </cell>
          <cell r="O3698">
            <v>0</v>
          </cell>
        </row>
        <row r="3699">
          <cell r="A3699">
            <v>0</v>
          </cell>
          <cell r="B3699">
            <v>0</v>
          </cell>
          <cell r="D3699">
            <v>0</v>
          </cell>
          <cell r="O3699">
            <v>0</v>
          </cell>
        </row>
        <row r="3700">
          <cell r="A3700">
            <v>0</v>
          </cell>
          <cell r="B3700">
            <v>0</v>
          </cell>
          <cell r="D3700">
            <v>0</v>
          </cell>
          <cell r="O3700">
            <v>0</v>
          </cell>
        </row>
        <row r="3701">
          <cell r="A3701">
            <v>0</v>
          </cell>
          <cell r="B3701">
            <v>0</v>
          </cell>
          <cell r="D3701">
            <v>0</v>
          </cell>
          <cell r="O3701">
            <v>0</v>
          </cell>
        </row>
        <row r="3702">
          <cell r="A3702">
            <v>0</v>
          </cell>
          <cell r="B3702">
            <v>0</v>
          </cell>
          <cell r="D3702">
            <v>0</v>
          </cell>
          <cell r="O3702">
            <v>0</v>
          </cell>
        </row>
        <row r="3703">
          <cell r="A3703">
            <v>0</v>
          </cell>
          <cell r="B3703">
            <v>0</v>
          </cell>
          <cell r="D3703">
            <v>0</v>
          </cell>
          <cell r="O3703">
            <v>0</v>
          </cell>
        </row>
        <row r="3704">
          <cell r="A3704">
            <v>0</v>
          </cell>
          <cell r="B3704">
            <v>0</v>
          </cell>
          <cell r="D3704">
            <v>0</v>
          </cell>
          <cell r="O3704">
            <v>0</v>
          </cell>
        </row>
        <row r="3705">
          <cell r="A3705">
            <v>0</v>
          </cell>
          <cell r="B3705">
            <v>0</v>
          </cell>
          <cell r="D3705">
            <v>0</v>
          </cell>
          <cell r="O3705">
            <v>0</v>
          </cell>
        </row>
        <row r="3706">
          <cell r="A3706">
            <v>0</v>
          </cell>
          <cell r="B3706">
            <v>0</v>
          </cell>
          <cell r="D3706">
            <v>0</v>
          </cell>
          <cell r="O3706">
            <v>0</v>
          </cell>
        </row>
        <row r="3707">
          <cell r="A3707">
            <v>0</v>
          </cell>
          <cell r="B3707">
            <v>0</v>
          </cell>
          <cell r="D3707">
            <v>0</v>
          </cell>
          <cell r="O3707">
            <v>0</v>
          </cell>
        </row>
        <row r="3708">
          <cell r="A3708">
            <v>0</v>
          </cell>
          <cell r="B3708">
            <v>0</v>
          </cell>
          <cell r="D3708">
            <v>0</v>
          </cell>
          <cell r="O3708">
            <v>0</v>
          </cell>
        </row>
        <row r="3709">
          <cell r="A3709">
            <v>0</v>
          </cell>
          <cell r="B3709">
            <v>0</v>
          </cell>
          <cell r="D3709">
            <v>0</v>
          </cell>
          <cell r="O3709">
            <v>0</v>
          </cell>
        </row>
        <row r="3710">
          <cell r="A3710">
            <v>0</v>
          </cell>
          <cell r="B3710">
            <v>0</v>
          </cell>
          <cell r="D3710">
            <v>0</v>
          </cell>
          <cell r="O3710">
            <v>0</v>
          </cell>
        </row>
        <row r="3711">
          <cell r="A3711">
            <v>0</v>
          </cell>
          <cell r="B3711">
            <v>0</v>
          </cell>
          <cell r="D3711">
            <v>0</v>
          </cell>
          <cell r="O3711">
            <v>0</v>
          </cell>
        </row>
        <row r="3712">
          <cell r="A3712">
            <v>0</v>
          </cell>
          <cell r="B3712">
            <v>0</v>
          </cell>
          <cell r="D3712">
            <v>0</v>
          </cell>
          <cell r="O3712">
            <v>0</v>
          </cell>
        </row>
        <row r="3713">
          <cell r="A3713">
            <v>0</v>
          </cell>
          <cell r="B3713">
            <v>0</v>
          </cell>
          <cell r="D3713">
            <v>0</v>
          </cell>
          <cell r="O3713">
            <v>0</v>
          </cell>
        </row>
        <row r="3714">
          <cell r="A3714">
            <v>0</v>
          </cell>
          <cell r="B3714">
            <v>0</v>
          </cell>
          <cell r="D3714">
            <v>0</v>
          </cell>
          <cell r="O3714">
            <v>0</v>
          </cell>
        </row>
        <row r="3715">
          <cell r="A3715">
            <v>0</v>
          </cell>
          <cell r="B3715">
            <v>0</v>
          </cell>
          <cell r="D3715">
            <v>0</v>
          </cell>
          <cell r="O3715">
            <v>0</v>
          </cell>
        </row>
        <row r="3716">
          <cell r="A3716">
            <v>0</v>
          </cell>
          <cell r="B3716">
            <v>0</v>
          </cell>
          <cell r="D3716">
            <v>0</v>
          </cell>
          <cell r="O3716">
            <v>0</v>
          </cell>
        </row>
        <row r="3717">
          <cell r="A3717">
            <v>0</v>
          </cell>
          <cell r="B3717">
            <v>0</v>
          </cell>
          <cell r="D3717">
            <v>0</v>
          </cell>
          <cell r="O3717">
            <v>0</v>
          </cell>
        </row>
        <row r="3718">
          <cell r="A3718">
            <v>0</v>
          </cell>
          <cell r="B3718">
            <v>0</v>
          </cell>
          <cell r="D3718">
            <v>0</v>
          </cell>
          <cell r="O3718">
            <v>0</v>
          </cell>
        </row>
        <row r="3719">
          <cell r="A3719">
            <v>0</v>
          </cell>
          <cell r="B3719">
            <v>0</v>
          </cell>
          <cell r="D3719">
            <v>0</v>
          </cell>
          <cell r="O3719">
            <v>0</v>
          </cell>
        </row>
        <row r="3720">
          <cell r="A3720">
            <v>0</v>
          </cell>
          <cell r="B3720">
            <v>0</v>
          </cell>
          <cell r="D3720">
            <v>0</v>
          </cell>
          <cell r="O3720">
            <v>0</v>
          </cell>
        </row>
        <row r="3721">
          <cell r="A3721">
            <v>0</v>
          </cell>
          <cell r="B3721">
            <v>0</v>
          </cell>
          <cell r="D3721">
            <v>0</v>
          </cell>
          <cell r="O3721">
            <v>0</v>
          </cell>
        </row>
        <row r="3722">
          <cell r="A3722">
            <v>0</v>
          </cell>
          <cell r="B3722">
            <v>0</v>
          </cell>
          <cell r="D3722">
            <v>0</v>
          </cell>
          <cell r="O3722">
            <v>0</v>
          </cell>
        </row>
        <row r="3723">
          <cell r="A3723">
            <v>0</v>
          </cell>
          <cell r="B3723">
            <v>0</v>
          </cell>
          <cell r="D3723">
            <v>0</v>
          </cell>
          <cell r="O3723">
            <v>0</v>
          </cell>
        </row>
        <row r="3724">
          <cell r="A3724">
            <v>0</v>
          </cell>
          <cell r="B3724">
            <v>0</v>
          </cell>
          <cell r="D3724">
            <v>0</v>
          </cell>
          <cell r="O3724">
            <v>0</v>
          </cell>
        </row>
        <row r="3725">
          <cell r="A3725">
            <v>0</v>
          </cell>
          <cell r="B3725">
            <v>0</v>
          </cell>
          <cell r="D3725">
            <v>0</v>
          </cell>
          <cell r="O3725">
            <v>0</v>
          </cell>
        </row>
        <row r="3726">
          <cell r="A3726">
            <v>0</v>
          </cell>
          <cell r="B3726">
            <v>0</v>
          </cell>
          <cell r="D3726">
            <v>0</v>
          </cell>
          <cell r="O3726">
            <v>0</v>
          </cell>
        </row>
        <row r="3727">
          <cell r="A3727">
            <v>0</v>
          </cell>
          <cell r="B3727">
            <v>0</v>
          </cell>
          <cell r="D3727">
            <v>0</v>
          </cell>
          <cell r="O3727">
            <v>0</v>
          </cell>
        </row>
        <row r="3728">
          <cell r="A3728">
            <v>0</v>
          </cell>
          <cell r="B3728">
            <v>0</v>
          </cell>
          <cell r="D3728">
            <v>0</v>
          </cell>
          <cell r="O3728">
            <v>0</v>
          </cell>
        </row>
        <row r="3729">
          <cell r="A3729">
            <v>0</v>
          </cell>
          <cell r="B3729">
            <v>0</v>
          </cell>
          <cell r="D3729">
            <v>0</v>
          </cell>
          <cell r="O3729">
            <v>0</v>
          </cell>
        </row>
        <row r="3730">
          <cell r="A3730">
            <v>0</v>
          </cell>
          <cell r="B3730">
            <v>0</v>
          </cell>
          <cell r="D3730">
            <v>0</v>
          </cell>
          <cell r="O3730">
            <v>0</v>
          </cell>
        </row>
        <row r="3731">
          <cell r="A3731">
            <v>0</v>
          </cell>
          <cell r="B3731">
            <v>0</v>
          </cell>
          <cell r="D3731">
            <v>0</v>
          </cell>
          <cell r="O3731">
            <v>0</v>
          </cell>
        </row>
        <row r="3732">
          <cell r="A3732">
            <v>0</v>
          </cell>
          <cell r="B3732">
            <v>0</v>
          </cell>
          <cell r="D3732">
            <v>0</v>
          </cell>
          <cell r="O3732">
            <v>0</v>
          </cell>
        </row>
        <row r="3733">
          <cell r="A3733">
            <v>0</v>
          </cell>
          <cell r="B3733">
            <v>0</v>
          </cell>
          <cell r="D3733">
            <v>0</v>
          </cell>
          <cell r="O3733">
            <v>0</v>
          </cell>
        </row>
        <row r="3734">
          <cell r="A3734">
            <v>0</v>
          </cell>
          <cell r="B3734">
            <v>0</v>
          </cell>
          <cell r="D3734">
            <v>0</v>
          </cell>
          <cell r="O3734">
            <v>0</v>
          </cell>
        </row>
        <row r="3735">
          <cell r="A3735">
            <v>0</v>
          </cell>
          <cell r="B3735">
            <v>0</v>
          </cell>
          <cell r="D3735">
            <v>0</v>
          </cell>
          <cell r="O3735">
            <v>0</v>
          </cell>
        </row>
        <row r="3736">
          <cell r="A3736">
            <v>0</v>
          </cell>
          <cell r="B3736">
            <v>0</v>
          </cell>
          <cell r="D3736">
            <v>0</v>
          </cell>
          <cell r="O3736">
            <v>0</v>
          </cell>
        </row>
        <row r="3737">
          <cell r="A3737">
            <v>0</v>
          </cell>
          <cell r="B3737">
            <v>0</v>
          </cell>
          <cell r="D3737">
            <v>0</v>
          </cell>
          <cell r="O3737">
            <v>0</v>
          </cell>
        </row>
        <row r="3738">
          <cell r="A3738">
            <v>0</v>
          </cell>
          <cell r="B3738">
            <v>0</v>
          </cell>
          <cell r="D3738">
            <v>0</v>
          </cell>
          <cell r="O3738">
            <v>0</v>
          </cell>
        </row>
        <row r="3739">
          <cell r="A3739">
            <v>0</v>
          </cell>
          <cell r="B3739">
            <v>0</v>
          </cell>
          <cell r="D3739">
            <v>0</v>
          </cell>
          <cell r="O3739">
            <v>0</v>
          </cell>
        </row>
        <row r="3740">
          <cell r="A3740">
            <v>0</v>
          </cell>
          <cell r="B3740">
            <v>0</v>
          </cell>
          <cell r="D3740">
            <v>0</v>
          </cell>
          <cell r="O3740">
            <v>0</v>
          </cell>
        </row>
        <row r="3741">
          <cell r="A3741">
            <v>0</v>
          </cell>
          <cell r="B3741">
            <v>0</v>
          </cell>
          <cell r="D3741">
            <v>0</v>
          </cell>
          <cell r="O3741">
            <v>0</v>
          </cell>
        </row>
        <row r="3742">
          <cell r="A3742">
            <v>0</v>
          </cell>
          <cell r="B3742">
            <v>0</v>
          </cell>
          <cell r="D3742">
            <v>0</v>
          </cell>
          <cell r="O3742">
            <v>0</v>
          </cell>
        </row>
        <row r="3743">
          <cell r="A3743">
            <v>0</v>
          </cell>
          <cell r="B3743">
            <v>0</v>
          </cell>
          <cell r="D3743">
            <v>0</v>
          </cell>
          <cell r="O3743">
            <v>0</v>
          </cell>
        </row>
        <row r="3744">
          <cell r="A3744">
            <v>0</v>
          </cell>
          <cell r="B3744">
            <v>0</v>
          </cell>
          <cell r="D3744">
            <v>0</v>
          </cell>
          <cell r="O3744">
            <v>0</v>
          </cell>
        </row>
        <row r="3745">
          <cell r="A3745">
            <v>0</v>
          </cell>
          <cell r="B3745">
            <v>0</v>
          </cell>
          <cell r="D3745">
            <v>0</v>
          </cell>
          <cell r="O3745">
            <v>0</v>
          </cell>
        </row>
        <row r="3746">
          <cell r="A3746">
            <v>0</v>
          </cell>
          <cell r="B3746">
            <v>0</v>
          </cell>
          <cell r="D3746">
            <v>0</v>
          </cell>
          <cell r="O3746">
            <v>0</v>
          </cell>
        </row>
        <row r="3747">
          <cell r="A3747">
            <v>0</v>
          </cell>
          <cell r="B3747">
            <v>0</v>
          </cell>
          <cell r="D3747">
            <v>0</v>
          </cell>
          <cell r="O3747">
            <v>0</v>
          </cell>
        </row>
        <row r="3748">
          <cell r="A3748">
            <v>0</v>
          </cell>
          <cell r="B3748">
            <v>0</v>
          </cell>
          <cell r="D3748">
            <v>0</v>
          </cell>
          <cell r="O3748">
            <v>0</v>
          </cell>
        </row>
        <row r="3749">
          <cell r="A3749">
            <v>0</v>
          </cell>
          <cell r="B3749">
            <v>0</v>
          </cell>
          <cell r="D3749">
            <v>0</v>
          </cell>
          <cell r="O3749">
            <v>0</v>
          </cell>
        </row>
        <row r="3750">
          <cell r="A3750">
            <v>0</v>
          </cell>
          <cell r="B3750">
            <v>0</v>
          </cell>
          <cell r="D3750">
            <v>0</v>
          </cell>
          <cell r="O3750">
            <v>0</v>
          </cell>
        </row>
        <row r="3751">
          <cell r="A3751">
            <v>0</v>
          </cell>
          <cell r="B3751">
            <v>0</v>
          </cell>
          <cell r="D3751">
            <v>0</v>
          </cell>
          <cell r="O3751">
            <v>0</v>
          </cell>
        </row>
        <row r="3752">
          <cell r="A3752">
            <v>0</v>
          </cell>
          <cell r="B3752">
            <v>0</v>
          </cell>
          <cell r="D3752">
            <v>0</v>
          </cell>
          <cell r="O3752">
            <v>0</v>
          </cell>
        </row>
        <row r="3753">
          <cell r="A3753">
            <v>0</v>
          </cell>
          <cell r="B3753">
            <v>0</v>
          </cell>
          <cell r="D3753">
            <v>0</v>
          </cell>
          <cell r="O3753">
            <v>0</v>
          </cell>
        </row>
        <row r="3754">
          <cell r="A3754">
            <v>0</v>
          </cell>
          <cell r="B3754">
            <v>0</v>
          </cell>
          <cell r="D3754">
            <v>0</v>
          </cell>
          <cell r="O3754">
            <v>0</v>
          </cell>
        </row>
        <row r="3755">
          <cell r="A3755">
            <v>0</v>
          </cell>
          <cell r="B3755">
            <v>0</v>
          </cell>
          <cell r="D3755">
            <v>0</v>
          </cell>
          <cell r="O3755">
            <v>0</v>
          </cell>
        </row>
        <row r="3756">
          <cell r="A3756">
            <v>0</v>
          </cell>
          <cell r="B3756">
            <v>0</v>
          </cell>
          <cell r="D3756">
            <v>0</v>
          </cell>
          <cell r="O3756">
            <v>0</v>
          </cell>
        </row>
        <row r="3757">
          <cell r="A3757">
            <v>0</v>
          </cell>
          <cell r="B3757">
            <v>0</v>
          </cell>
          <cell r="D3757">
            <v>0</v>
          </cell>
          <cell r="O3757">
            <v>0</v>
          </cell>
        </row>
        <row r="3758">
          <cell r="A3758">
            <v>0</v>
          </cell>
          <cell r="B3758">
            <v>0</v>
          </cell>
          <cell r="D3758">
            <v>0</v>
          </cell>
          <cell r="O3758">
            <v>0</v>
          </cell>
        </row>
        <row r="3759">
          <cell r="A3759">
            <v>0</v>
          </cell>
          <cell r="B3759">
            <v>0</v>
          </cell>
          <cell r="D3759">
            <v>0</v>
          </cell>
          <cell r="O3759">
            <v>0</v>
          </cell>
        </row>
        <row r="3760">
          <cell r="A3760">
            <v>0</v>
          </cell>
          <cell r="B3760">
            <v>0</v>
          </cell>
          <cell r="D3760">
            <v>0</v>
          </cell>
          <cell r="O3760">
            <v>0</v>
          </cell>
        </row>
        <row r="3761">
          <cell r="A3761">
            <v>0</v>
          </cell>
          <cell r="B3761">
            <v>0</v>
          </cell>
          <cell r="D3761">
            <v>0</v>
          </cell>
          <cell r="O3761">
            <v>0</v>
          </cell>
        </row>
        <row r="3762">
          <cell r="A3762">
            <v>0</v>
          </cell>
          <cell r="B3762">
            <v>0</v>
          </cell>
          <cell r="D3762">
            <v>0</v>
          </cell>
          <cell r="O3762">
            <v>0</v>
          </cell>
        </row>
        <row r="3763">
          <cell r="A3763">
            <v>0</v>
          </cell>
          <cell r="B3763">
            <v>0</v>
          </cell>
          <cell r="D3763">
            <v>0</v>
          </cell>
          <cell r="O3763">
            <v>0</v>
          </cell>
        </row>
        <row r="3764">
          <cell r="A3764">
            <v>0</v>
          </cell>
          <cell r="B3764">
            <v>0</v>
          </cell>
          <cell r="D3764">
            <v>0</v>
          </cell>
          <cell r="O3764">
            <v>0</v>
          </cell>
        </row>
        <row r="3765">
          <cell r="A3765">
            <v>0</v>
          </cell>
          <cell r="B3765">
            <v>0</v>
          </cell>
          <cell r="D3765">
            <v>0</v>
          </cell>
          <cell r="O3765">
            <v>0</v>
          </cell>
        </row>
        <row r="3766">
          <cell r="A3766">
            <v>0</v>
          </cell>
          <cell r="B3766">
            <v>0</v>
          </cell>
          <cell r="D3766">
            <v>0</v>
          </cell>
          <cell r="O3766">
            <v>0</v>
          </cell>
        </row>
        <row r="3767">
          <cell r="A3767">
            <v>0</v>
          </cell>
          <cell r="B3767">
            <v>0</v>
          </cell>
          <cell r="D3767">
            <v>0</v>
          </cell>
          <cell r="O3767">
            <v>0</v>
          </cell>
        </row>
        <row r="3768">
          <cell r="A3768">
            <v>0</v>
          </cell>
          <cell r="B3768">
            <v>0</v>
          </cell>
          <cell r="D3768">
            <v>0</v>
          </cell>
          <cell r="O3768">
            <v>0</v>
          </cell>
        </row>
        <row r="3769">
          <cell r="A3769">
            <v>0</v>
          </cell>
          <cell r="B3769">
            <v>0</v>
          </cell>
          <cell r="D3769">
            <v>0</v>
          </cell>
          <cell r="O3769">
            <v>0</v>
          </cell>
        </row>
        <row r="3770">
          <cell r="A3770">
            <v>0</v>
          </cell>
          <cell r="B3770">
            <v>0</v>
          </cell>
          <cell r="D3770">
            <v>0</v>
          </cell>
          <cell r="O3770">
            <v>0</v>
          </cell>
        </row>
        <row r="3771">
          <cell r="A3771">
            <v>0</v>
          </cell>
          <cell r="B3771">
            <v>0</v>
          </cell>
          <cell r="D3771">
            <v>0</v>
          </cell>
          <cell r="O3771">
            <v>0</v>
          </cell>
        </row>
        <row r="3772">
          <cell r="A3772">
            <v>0</v>
          </cell>
          <cell r="B3772">
            <v>0</v>
          </cell>
          <cell r="D3772">
            <v>0</v>
          </cell>
          <cell r="O3772">
            <v>0</v>
          </cell>
        </row>
        <row r="3773">
          <cell r="A3773">
            <v>0</v>
          </cell>
          <cell r="B3773">
            <v>0</v>
          </cell>
          <cell r="D3773">
            <v>0</v>
          </cell>
          <cell r="O3773">
            <v>0</v>
          </cell>
        </row>
        <row r="3774">
          <cell r="A3774">
            <v>0</v>
          </cell>
          <cell r="B3774">
            <v>0</v>
          </cell>
          <cell r="D3774">
            <v>0</v>
          </cell>
          <cell r="O3774">
            <v>0</v>
          </cell>
        </row>
        <row r="3775">
          <cell r="A3775">
            <v>0</v>
          </cell>
          <cell r="B3775">
            <v>0</v>
          </cell>
          <cell r="D3775">
            <v>0</v>
          </cell>
          <cell r="O3775">
            <v>0</v>
          </cell>
        </row>
        <row r="3776">
          <cell r="A3776">
            <v>0</v>
          </cell>
          <cell r="B3776">
            <v>0</v>
          </cell>
          <cell r="D3776">
            <v>0</v>
          </cell>
          <cell r="O3776">
            <v>0</v>
          </cell>
        </row>
        <row r="3777">
          <cell r="A3777">
            <v>0</v>
          </cell>
          <cell r="B3777">
            <v>0</v>
          </cell>
          <cell r="D3777">
            <v>0</v>
          </cell>
          <cell r="O3777">
            <v>0</v>
          </cell>
        </row>
        <row r="3778">
          <cell r="A3778">
            <v>0</v>
          </cell>
          <cell r="B3778">
            <v>0</v>
          </cell>
          <cell r="D3778">
            <v>0</v>
          </cell>
          <cell r="O3778">
            <v>0</v>
          </cell>
        </row>
        <row r="3779">
          <cell r="A3779">
            <v>0</v>
          </cell>
          <cell r="B3779">
            <v>0</v>
          </cell>
          <cell r="D3779">
            <v>0</v>
          </cell>
          <cell r="O3779">
            <v>0</v>
          </cell>
        </row>
        <row r="3780">
          <cell r="A3780">
            <v>0</v>
          </cell>
          <cell r="B3780">
            <v>0</v>
          </cell>
          <cell r="D3780">
            <v>0</v>
          </cell>
          <cell r="O3780">
            <v>0</v>
          </cell>
        </row>
        <row r="3781">
          <cell r="A3781">
            <v>0</v>
          </cell>
          <cell r="B3781">
            <v>0</v>
          </cell>
          <cell r="D3781">
            <v>0</v>
          </cell>
          <cell r="O3781">
            <v>0</v>
          </cell>
        </row>
        <row r="3782">
          <cell r="A3782">
            <v>0</v>
          </cell>
          <cell r="B3782">
            <v>0</v>
          </cell>
          <cell r="D3782">
            <v>0</v>
          </cell>
          <cell r="O3782">
            <v>0</v>
          </cell>
        </row>
        <row r="3783">
          <cell r="A3783">
            <v>0</v>
          </cell>
          <cell r="B3783">
            <v>0</v>
          </cell>
          <cell r="D3783">
            <v>0</v>
          </cell>
          <cell r="O3783">
            <v>0</v>
          </cell>
        </row>
        <row r="3784">
          <cell r="A3784">
            <v>0</v>
          </cell>
          <cell r="B3784">
            <v>0</v>
          </cell>
          <cell r="D3784">
            <v>0</v>
          </cell>
          <cell r="O3784">
            <v>0</v>
          </cell>
        </row>
        <row r="3785">
          <cell r="A3785">
            <v>0</v>
          </cell>
          <cell r="B3785">
            <v>0</v>
          </cell>
          <cell r="D3785">
            <v>0</v>
          </cell>
          <cell r="O3785">
            <v>0</v>
          </cell>
        </row>
        <row r="3786">
          <cell r="A3786">
            <v>0</v>
          </cell>
          <cell r="B3786">
            <v>0</v>
          </cell>
          <cell r="D3786">
            <v>0</v>
          </cell>
          <cell r="O3786">
            <v>0</v>
          </cell>
        </row>
        <row r="3787">
          <cell r="A3787">
            <v>0</v>
          </cell>
          <cell r="B3787">
            <v>0</v>
          </cell>
          <cell r="D3787">
            <v>0</v>
          </cell>
          <cell r="O3787">
            <v>0</v>
          </cell>
        </row>
        <row r="3788">
          <cell r="A3788">
            <v>0</v>
          </cell>
          <cell r="B3788">
            <v>0</v>
          </cell>
          <cell r="D3788">
            <v>0</v>
          </cell>
          <cell r="O3788">
            <v>0</v>
          </cell>
        </row>
        <row r="3789">
          <cell r="A3789">
            <v>0</v>
          </cell>
          <cell r="B3789">
            <v>0</v>
          </cell>
          <cell r="D3789">
            <v>0</v>
          </cell>
          <cell r="O3789">
            <v>0</v>
          </cell>
        </row>
        <row r="3790">
          <cell r="A3790">
            <v>0</v>
          </cell>
          <cell r="B3790">
            <v>0</v>
          </cell>
          <cell r="D3790">
            <v>0</v>
          </cell>
          <cell r="O3790">
            <v>0</v>
          </cell>
        </row>
        <row r="3791">
          <cell r="A3791">
            <v>0</v>
          </cell>
          <cell r="B3791">
            <v>0</v>
          </cell>
          <cell r="D3791">
            <v>0</v>
          </cell>
          <cell r="O3791">
            <v>0</v>
          </cell>
        </row>
        <row r="3792">
          <cell r="A3792">
            <v>0</v>
          </cell>
          <cell r="B3792">
            <v>0</v>
          </cell>
          <cell r="D3792">
            <v>0</v>
          </cell>
          <cell r="O3792">
            <v>0</v>
          </cell>
        </row>
        <row r="3793">
          <cell r="A3793">
            <v>0</v>
          </cell>
          <cell r="B3793">
            <v>0</v>
          </cell>
          <cell r="D3793">
            <v>0</v>
          </cell>
          <cell r="O3793">
            <v>0</v>
          </cell>
        </row>
        <row r="3794">
          <cell r="A3794">
            <v>0</v>
          </cell>
          <cell r="B3794">
            <v>0</v>
          </cell>
          <cell r="D3794">
            <v>0</v>
          </cell>
          <cell r="O3794">
            <v>0</v>
          </cell>
        </row>
        <row r="3795">
          <cell r="A3795">
            <v>0</v>
          </cell>
          <cell r="B3795">
            <v>0</v>
          </cell>
          <cell r="D3795">
            <v>0</v>
          </cell>
          <cell r="O3795">
            <v>0</v>
          </cell>
        </row>
        <row r="3796">
          <cell r="A3796">
            <v>0</v>
          </cell>
          <cell r="B3796">
            <v>0</v>
          </cell>
          <cell r="D3796">
            <v>0</v>
          </cell>
          <cell r="O3796">
            <v>0</v>
          </cell>
        </row>
        <row r="3797">
          <cell r="A3797">
            <v>0</v>
          </cell>
          <cell r="B3797">
            <v>0</v>
          </cell>
          <cell r="D3797">
            <v>0</v>
          </cell>
          <cell r="O3797">
            <v>0</v>
          </cell>
        </row>
        <row r="3798">
          <cell r="A3798">
            <v>0</v>
          </cell>
          <cell r="B3798">
            <v>0</v>
          </cell>
          <cell r="D3798">
            <v>0</v>
          </cell>
          <cell r="O3798">
            <v>0</v>
          </cell>
        </row>
        <row r="3799">
          <cell r="A3799">
            <v>0</v>
          </cell>
          <cell r="B3799">
            <v>0</v>
          </cell>
          <cell r="D3799">
            <v>0</v>
          </cell>
          <cell r="O3799">
            <v>0</v>
          </cell>
        </row>
        <row r="3800">
          <cell r="A3800">
            <v>0</v>
          </cell>
          <cell r="B3800">
            <v>0</v>
          </cell>
          <cell r="D3800">
            <v>0</v>
          </cell>
          <cell r="O3800">
            <v>0</v>
          </cell>
        </row>
        <row r="3801">
          <cell r="A3801">
            <v>0</v>
          </cell>
          <cell r="B3801">
            <v>0</v>
          </cell>
          <cell r="D3801">
            <v>0</v>
          </cell>
          <cell r="O3801">
            <v>0</v>
          </cell>
        </row>
        <row r="3802">
          <cell r="A3802">
            <v>0</v>
          </cell>
          <cell r="B3802">
            <v>0</v>
          </cell>
          <cell r="D3802">
            <v>0</v>
          </cell>
          <cell r="O3802">
            <v>0</v>
          </cell>
        </row>
        <row r="3803">
          <cell r="A3803">
            <v>0</v>
          </cell>
          <cell r="B3803">
            <v>0</v>
          </cell>
          <cell r="D3803">
            <v>0</v>
          </cell>
          <cell r="O3803">
            <v>0</v>
          </cell>
        </row>
        <row r="3804">
          <cell r="A3804">
            <v>0</v>
          </cell>
          <cell r="B3804">
            <v>0</v>
          </cell>
          <cell r="D3804">
            <v>0</v>
          </cell>
          <cell r="O3804">
            <v>0</v>
          </cell>
        </row>
        <row r="3805">
          <cell r="A3805">
            <v>0</v>
          </cell>
          <cell r="B3805">
            <v>0</v>
          </cell>
          <cell r="D3805">
            <v>0</v>
          </cell>
          <cell r="O3805">
            <v>0</v>
          </cell>
        </row>
        <row r="3806">
          <cell r="A3806">
            <v>0</v>
          </cell>
          <cell r="B3806">
            <v>0</v>
          </cell>
          <cell r="D3806">
            <v>0</v>
          </cell>
          <cell r="O3806">
            <v>0</v>
          </cell>
        </row>
        <row r="3807">
          <cell r="A3807">
            <v>0</v>
          </cell>
          <cell r="B3807">
            <v>0</v>
          </cell>
          <cell r="D3807">
            <v>0</v>
          </cell>
          <cell r="O3807">
            <v>0</v>
          </cell>
        </row>
        <row r="3808">
          <cell r="A3808">
            <v>0</v>
          </cell>
          <cell r="B3808">
            <v>0</v>
          </cell>
          <cell r="D3808">
            <v>0</v>
          </cell>
          <cell r="O3808">
            <v>0</v>
          </cell>
        </row>
        <row r="3809">
          <cell r="A3809">
            <v>0</v>
          </cell>
          <cell r="B3809">
            <v>0</v>
          </cell>
          <cell r="D3809">
            <v>0</v>
          </cell>
          <cell r="O3809">
            <v>0</v>
          </cell>
        </row>
        <row r="3810">
          <cell r="A3810">
            <v>0</v>
          </cell>
          <cell r="B3810">
            <v>0</v>
          </cell>
          <cell r="D3810">
            <v>0</v>
          </cell>
          <cell r="O3810">
            <v>0</v>
          </cell>
        </row>
        <row r="3811">
          <cell r="A3811">
            <v>0</v>
          </cell>
          <cell r="B3811">
            <v>0</v>
          </cell>
          <cell r="D3811">
            <v>0</v>
          </cell>
          <cell r="O3811">
            <v>0</v>
          </cell>
        </row>
        <row r="3812">
          <cell r="A3812">
            <v>0</v>
          </cell>
          <cell r="B3812">
            <v>0</v>
          </cell>
          <cell r="D3812">
            <v>0</v>
          </cell>
          <cell r="O3812">
            <v>0</v>
          </cell>
        </row>
        <row r="3813">
          <cell r="A3813">
            <v>0</v>
          </cell>
          <cell r="B3813">
            <v>0</v>
          </cell>
          <cell r="D3813">
            <v>0</v>
          </cell>
          <cell r="O3813">
            <v>0</v>
          </cell>
        </row>
        <row r="3814">
          <cell r="A3814">
            <v>0</v>
          </cell>
          <cell r="B3814">
            <v>0</v>
          </cell>
          <cell r="D3814">
            <v>0</v>
          </cell>
          <cell r="O3814">
            <v>0</v>
          </cell>
        </row>
        <row r="3815">
          <cell r="A3815">
            <v>0</v>
          </cell>
          <cell r="B3815">
            <v>0</v>
          </cell>
          <cell r="D3815">
            <v>0</v>
          </cell>
          <cell r="O3815">
            <v>0</v>
          </cell>
        </row>
        <row r="3816">
          <cell r="A3816">
            <v>0</v>
          </cell>
          <cell r="B3816">
            <v>0</v>
          </cell>
          <cell r="D3816">
            <v>0</v>
          </cell>
          <cell r="O3816">
            <v>0</v>
          </cell>
        </row>
        <row r="3817">
          <cell r="A3817">
            <v>0</v>
          </cell>
          <cell r="B3817">
            <v>0</v>
          </cell>
          <cell r="D3817">
            <v>0</v>
          </cell>
          <cell r="O3817">
            <v>0</v>
          </cell>
        </row>
        <row r="3818">
          <cell r="A3818">
            <v>0</v>
          </cell>
          <cell r="B3818">
            <v>0</v>
          </cell>
          <cell r="D3818">
            <v>0</v>
          </cell>
          <cell r="O3818">
            <v>0</v>
          </cell>
        </row>
        <row r="3819">
          <cell r="A3819">
            <v>0</v>
          </cell>
          <cell r="B3819">
            <v>0</v>
          </cell>
          <cell r="D3819">
            <v>0</v>
          </cell>
          <cell r="O3819">
            <v>0</v>
          </cell>
        </row>
        <row r="3820">
          <cell r="A3820">
            <v>0</v>
          </cell>
          <cell r="B3820">
            <v>0</v>
          </cell>
          <cell r="D3820">
            <v>0</v>
          </cell>
          <cell r="O3820">
            <v>0</v>
          </cell>
        </row>
        <row r="3821">
          <cell r="A3821">
            <v>0</v>
          </cell>
          <cell r="B3821">
            <v>0</v>
          </cell>
          <cell r="D3821">
            <v>0</v>
          </cell>
          <cell r="O3821">
            <v>0</v>
          </cell>
        </row>
        <row r="3822">
          <cell r="A3822">
            <v>0</v>
          </cell>
          <cell r="B3822">
            <v>0</v>
          </cell>
          <cell r="D3822">
            <v>0</v>
          </cell>
          <cell r="O3822">
            <v>0</v>
          </cell>
        </row>
        <row r="3823">
          <cell r="A3823">
            <v>0</v>
          </cell>
          <cell r="B3823">
            <v>0</v>
          </cell>
          <cell r="D3823">
            <v>0</v>
          </cell>
          <cell r="O3823">
            <v>0</v>
          </cell>
        </row>
        <row r="3824">
          <cell r="A3824">
            <v>0</v>
          </cell>
          <cell r="B3824">
            <v>0</v>
          </cell>
          <cell r="D3824">
            <v>0</v>
          </cell>
          <cell r="O3824">
            <v>0</v>
          </cell>
        </row>
        <row r="3825">
          <cell r="A3825">
            <v>0</v>
          </cell>
          <cell r="B3825">
            <v>0</v>
          </cell>
          <cell r="D3825">
            <v>0</v>
          </cell>
          <cell r="O3825">
            <v>0</v>
          </cell>
        </row>
        <row r="3826">
          <cell r="A3826">
            <v>0</v>
          </cell>
          <cell r="B3826">
            <v>0</v>
          </cell>
          <cell r="D3826">
            <v>0</v>
          </cell>
          <cell r="O3826">
            <v>0</v>
          </cell>
        </row>
        <row r="3827">
          <cell r="A3827">
            <v>0</v>
          </cell>
          <cell r="B3827">
            <v>0</v>
          </cell>
          <cell r="D3827">
            <v>0</v>
          </cell>
          <cell r="O3827">
            <v>0</v>
          </cell>
        </row>
        <row r="3828">
          <cell r="A3828">
            <v>0</v>
          </cell>
          <cell r="B3828">
            <v>0</v>
          </cell>
          <cell r="D3828">
            <v>0</v>
          </cell>
          <cell r="O3828">
            <v>0</v>
          </cell>
        </row>
        <row r="3829">
          <cell r="A3829">
            <v>0</v>
          </cell>
          <cell r="B3829">
            <v>0</v>
          </cell>
          <cell r="D3829">
            <v>0</v>
          </cell>
          <cell r="O3829">
            <v>0</v>
          </cell>
        </row>
        <row r="3830">
          <cell r="A3830">
            <v>0</v>
          </cell>
          <cell r="B3830">
            <v>0</v>
          </cell>
          <cell r="D3830">
            <v>0</v>
          </cell>
          <cell r="O3830">
            <v>0</v>
          </cell>
        </row>
        <row r="3831">
          <cell r="A3831">
            <v>0</v>
          </cell>
          <cell r="B3831">
            <v>0</v>
          </cell>
          <cell r="D3831">
            <v>0</v>
          </cell>
          <cell r="O3831">
            <v>0</v>
          </cell>
        </row>
        <row r="3832">
          <cell r="A3832">
            <v>0</v>
          </cell>
          <cell r="B3832">
            <v>0</v>
          </cell>
          <cell r="D3832">
            <v>0</v>
          </cell>
          <cell r="O3832">
            <v>0</v>
          </cell>
        </row>
        <row r="3833">
          <cell r="A3833">
            <v>0</v>
          </cell>
          <cell r="B3833">
            <v>0</v>
          </cell>
          <cell r="D3833">
            <v>0</v>
          </cell>
          <cell r="O3833">
            <v>0</v>
          </cell>
        </row>
        <row r="3834">
          <cell r="A3834">
            <v>0</v>
          </cell>
          <cell r="B3834">
            <v>0</v>
          </cell>
          <cell r="D3834">
            <v>0</v>
          </cell>
          <cell r="O3834">
            <v>0</v>
          </cell>
        </row>
        <row r="3835">
          <cell r="A3835">
            <v>0</v>
          </cell>
          <cell r="B3835">
            <v>0</v>
          </cell>
          <cell r="D3835">
            <v>0</v>
          </cell>
          <cell r="O3835">
            <v>0</v>
          </cell>
        </row>
        <row r="3836">
          <cell r="A3836">
            <v>0</v>
          </cell>
          <cell r="B3836">
            <v>0</v>
          </cell>
          <cell r="D3836">
            <v>0</v>
          </cell>
          <cell r="O3836">
            <v>0</v>
          </cell>
        </row>
        <row r="3837">
          <cell r="A3837">
            <v>0</v>
          </cell>
          <cell r="B3837">
            <v>0</v>
          </cell>
          <cell r="D3837">
            <v>0</v>
          </cell>
          <cell r="O3837">
            <v>0</v>
          </cell>
        </row>
        <row r="3838">
          <cell r="A3838">
            <v>0</v>
          </cell>
          <cell r="B3838">
            <v>0</v>
          </cell>
          <cell r="D3838">
            <v>0</v>
          </cell>
          <cell r="O3838">
            <v>0</v>
          </cell>
        </row>
        <row r="3839">
          <cell r="A3839">
            <v>0</v>
          </cell>
          <cell r="B3839">
            <v>0</v>
          </cell>
          <cell r="D3839">
            <v>0</v>
          </cell>
          <cell r="O3839">
            <v>0</v>
          </cell>
        </row>
        <row r="3840">
          <cell r="A3840">
            <v>0</v>
          </cell>
          <cell r="B3840">
            <v>0</v>
          </cell>
          <cell r="D3840">
            <v>0</v>
          </cell>
          <cell r="O3840">
            <v>0</v>
          </cell>
        </row>
        <row r="3841">
          <cell r="A3841">
            <v>0</v>
          </cell>
          <cell r="B3841">
            <v>0</v>
          </cell>
          <cell r="D3841">
            <v>0</v>
          </cell>
          <cell r="O3841">
            <v>0</v>
          </cell>
        </row>
        <row r="3842">
          <cell r="A3842">
            <v>0</v>
          </cell>
          <cell r="B3842">
            <v>0</v>
          </cell>
          <cell r="D3842">
            <v>0</v>
          </cell>
          <cell r="O3842">
            <v>0</v>
          </cell>
        </row>
        <row r="3843">
          <cell r="A3843">
            <v>0</v>
          </cell>
          <cell r="B3843">
            <v>0</v>
          </cell>
          <cell r="D3843">
            <v>0</v>
          </cell>
          <cell r="O3843">
            <v>0</v>
          </cell>
        </row>
        <row r="3844">
          <cell r="A3844">
            <v>0</v>
          </cell>
          <cell r="B3844">
            <v>0</v>
          </cell>
          <cell r="D3844">
            <v>0</v>
          </cell>
          <cell r="O3844">
            <v>0</v>
          </cell>
        </row>
        <row r="3845">
          <cell r="A3845">
            <v>0</v>
          </cell>
          <cell r="B3845">
            <v>0</v>
          </cell>
          <cell r="D3845">
            <v>0</v>
          </cell>
          <cell r="O3845">
            <v>0</v>
          </cell>
        </row>
        <row r="3846">
          <cell r="A3846">
            <v>0</v>
          </cell>
          <cell r="B3846">
            <v>0</v>
          </cell>
          <cell r="D3846">
            <v>0</v>
          </cell>
          <cell r="O3846">
            <v>0</v>
          </cell>
        </row>
        <row r="3847">
          <cell r="A3847">
            <v>0</v>
          </cell>
          <cell r="B3847">
            <v>0</v>
          </cell>
          <cell r="D3847">
            <v>0</v>
          </cell>
          <cell r="O3847">
            <v>0</v>
          </cell>
        </row>
        <row r="3848">
          <cell r="A3848">
            <v>0</v>
          </cell>
          <cell r="B3848">
            <v>0</v>
          </cell>
          <cell r="D3848">
            <v>0</v>
          </cell>
          <cell r="O3848">
            <v>0</v>
          </cell>
        </row>
        <row r="3849">
          <cell r="A3849">
            <v>0</v>
          </cell>
          <cell r="B3849">
            <v>0</v>
          </cell>
          <cell r="D3849">
            <v>0</v>
          </cell>
          <cell r="O3849">
            <v>0</v>
          </cell>
        </row>
        <row r="3850">
          <cell r="A3850">
            <v>0</v>
          </cell>
          <cell r="B3850">
            <v>0</v>
          </cell>
          <cell r="D3850">
            <v>0</v>
          </cell>
          <cell r="O3850">
            <v>0</v>
          </cell>
        </row>
        <row r="3851">
          <cell r="A3851">
            <v>0</v>
          </cell>
          <cell r="B3851">
            <v>0</v>
          </cell>
          <cell r="D3851">
            <v>0</v>
          </cell>
          <cell r="O3851">
            <v>0</v>
          </cell>
        </row>
        <row r="3852">
          <cell r="A3852">
            <v>0</v>
          </cell>
          <cell r="B3852">
            <v>0</v>
          </cell>
          <cell r="D3852">
            <v>0</v>
          </cell>
          <cell r="O3852">
            <v>0</v>
          </cell>
        </row>
        <row r="3853">
          <cell r="A3853">
            <v>0</v>
          </cell>
          <cell r="B3853">
            <v>0</v>
          </cell>
          <cell r="D3853">
            <v>0</v>
          </cell>
          <cell r="O3853">
            <v>0</v>
          </cell>
        </row>
        <row r="3854">
          <cell r="A3854">
            <v>0</v>
          </cell>
          <cell r="B3854">
            <v>0</v>
          </cell>
          <cell r="D3854">
            <v>0</v>
          </cell>
          <cell r="O3854">
            <v>0</v>
          </cell>
        </row>
        <row r="3855">
          <cell r="A3855">
            <v>0</v>
          </cell>
          <cell r="B3855">
            <v>0</v>
          </cell>
          <cell r="D3855">
            <v>0</v>
          </cell>
          <cell r="O3855">
            <v>0</v>
          </cell>
        </row>
        <row r="3856">
          <cell r="A3856">
            <v>0</v>
          </cell>
          <cell r="B3856">
            <v>0</v>
          </cell>
          <cell r="D3856">
            <v>0</v>
          </cell>
          <cell r="O3856">
            <v>0</v>
          </cell>
        </row>
        <row r="3857">
          <cell r="A3857">
            <v>0</v>
          </cell>
          <cell r="B3857">
            <v>0</v>
          </cell>
          <cell r="D3857">
            <v>0</v>
          </cell>
          <cell r="O3857">
            <v>0</v>
          </cell>
        </row>
        <row r="3858">
          <cell r="A3858">
            <v>0</v>
          </cell>
          <cell r="B3858">
            <v>0</v>
          </cell>
          <cell r="D3858">
            <v>0</v>
          </cell>
          <cell r="O3858">
            <v>0</v>
          </cell>
        </row>
        <row r="3859">
          <cell r="A3859">
            <v>0</v>
          </cell>
          <cell r="B3859">
            <v>0</v>
          </cell>
          <cell r="D3859">
            <v>0</v>
          </cell>
          <cell r="O3859">
            <v>0</v>
          </cell>
        </row>
        <row r="3860">
          <cell r="A3860">
            <v>0</v>
          </cell>
          <cell r="B3860">
            <v>0</v>
          </cell>
          <cell r="D3860">
            <v>0</v>
          </cell>
          <cell r="O3860">
            <v>0</v>
          </cell>
        </row>
        <row r="3861">
          <cell r="A3861">
            <v>0</v>
          </cell>
          <cell r="B3861">
            <v>0</v>
          </cell>
          <cell r="D3861">
            <v>0</v>
          </cell>
          <cell r="O3861">
            <v>0</v>
          </cell>
        </row>
        <row r="3862">
          <cell r="A3862">
            <v>0</v>
          </cell>
          <cell r="B3862">
            <v>0</v>
          </cell>
          <cell r="D3862">
            <v>0</v>
          </cell>
          <cell r="O3862">
            <v>0</v>
          </cell>
        </row>
        <row r="3863">
          <cell r="A3863">
            <v>0</v>
          </cell>
          <cell r="B3863">
            <v>0</v>
          </cell>
          <cell r="D3863">
            <v>0</v>
          </cell>
          <cell r="O3863">
            <v>0</v>
          </cell>
        </row>
        <row r="3864">
          <cell r="A3864">
            <v>0</v>
          </cell>
          <cell r="B3864">
            <v>0</v>
          </cell>
          <cell r="D3864">
            <v>0</v>
          </cell>
          <cell r="O3864">
            <v>0</v>
          </cell>
        </row>
        <row r="3865">
          <cell r="A3865">
            <v>0</v>
          </cell>
          <cell r="B3865">
            <v>0</v>
          </cell>
          <cell r="D3865">
            <v>0</v>
          </cell>
          <cell r="O3865">
            <v>0</v>
          </cell>
        </row>
        <row r="3866">
          <cell r="A3866">
            <v>0</v>
          </cell>
          <cell r="B3866">
            <v>0</v>
          </cell>
          <cell r="D3866">
            <v>0</v>
          </cell>
          <cell r="O3866">
            <v>0</v>
          </cell>
        </row>
        <row r="3867">
          <cell r="A3867">
            <v>0</v>
          </cell>
          <cell r="B3867">
            <v>0</v>
          </cell>
          <cell r="D3867">
            <v>0</v>
          </cell>
          <cell r="O3867">
            <v>0</v>
          </cell>
        </row>
        <row r="3868">
          <cell r="A3868">
            <v>0</v>
          </cell>
          <cell r="B3868">
            <v>0</v>
          </cell>
          <cell r="D3868">
            <v>0</v>
          </cell>
          <cell r="O3868">
            <v>0</v>
          </cell>
        </row>
        <row r="3869">
          <cell r="A3869">
            <v>0</v>
          </cell>
          <cell r="B3869">
            <v>0</v>
          </cell>
          <cell r="D3869">
            <v>0</v>
          </cell>
          <cell r="O3869">
            <v>0</v>
          </cell>
        </row>
        <row r="3870">
          <cell r="A3870">
            <v>0</v>
          </cell>
          <cell r="B3870">
            <v>0</v>
          </cell>
          <cell r="D3870">
            <v>0</v>
          </cell>
          <cell r="O3870">
            <v>0</v>
          </cell>
        </row>
        <row r="3871">
          <cell r="A3871">
            <v>0</v>
          </cell>
          <cell r="B3871">
            <v>0</v>
          </cell>
          <cell r="D3871">
            <v>0</v>
          </cell>
          <cell r="O3871">
            <v>0</v>
          </cell>
        </row>
        <row r="3872">
          <cell r="A3872">
            <v>0</v>
          </cell>
          <cell r="B3872">
            <v>0</v>
          </cell>
          <cell r="D3872">
            <v>0</v>
          </cell>
          <cell r="O3872">
            <v>0</v>
          </cell>
        </row>
        <row r="3873">
          <cell r="A3873">
            <v>0</v>
          </cell>
          <cell r="B3873">
            <v>0</v>
          </cell>
          <cell r="D3873">
            <v>0</v>
          </cell>
          <cell r="O3873">
            <v>0</v>
          </cell>
        </row>
        <row r="3874">
          <cell r="A3874">
            <v>0</v>
          </cell>
          <cell r="B3874">
            <v>0</v>
          </cell>
          <cell r="D3874">
            <v>0</v>
          </cell>
          <cell r="O3874">
            <v>0</v>
          </cell>
        </row>
        <row r="3875">
          <cell r="A3875">
            <v>0</v>
          </cell>
          <cell r="B3875">
            <v>0</v>
          </cell>
          <cell r="D3875">
            <v>0</v>
          </cell>
          <cell r="O3875">
            <v>0</v>
          </cell>
        </row>
        <row r="3876">
          <cell r="A3876">
            <v>0</v>
          </cell>
          <cell r="B3876">
            <v>0</v>
          </cell>
          <cell r="D3876">
            <v>0</v>
          </cell>
          <cell r="O3876">
            <v>0</v>
          </cell>
        </row>
        <row r="3877">
          <cell r="A3877">
            <v>0</v>
          </cell>
          <cell r="B3877">
            <v>0</v>
          </cell>
          <cell r="D3877">
            <v>0</v>
          </cell>
          <cell r="O3877">
            <v>0</v>
          </cell>
        </row>
        <row r="3878">
          <cell r="A3878">
            <v>0</v>
          </cell>
          <cell r="B3878">
            <v>0</v>
          </cell>
          <cell r="D3878">
            <v>0</v>
          </cell>
          <cell r="O3878">
            <v>0</v>
          </cell>
        </row>
        <row r="3879">
          <cell r="A3879">
            <v>0</v>
          </cell>
          <cell r="B3879">
            <v>0</v>
          </cell>
          <cell r="D3879">
            <v>0</v>
          </cell>
          <cell r="O3879">
            <v>0</v>
          </cell>
        </row>
        <row r="3880">
          <cell r="A3880">
            <v>0</v>
          </cell>
          <cell r="B3880">
            <v>0</v>
          </cell>
          <cell r="D3880">
            <v>0</v>
          </cell>
          <cell r="O3880">
            <v>0</v>
          </cell>
        </row>
        <row r="3881">
          <cell r="A3881">
            <v>0</v>
          </cell>
          <cell r="B3881">
            <v>0</v>
          </cell>
          <cell r="D3881">
            <v>0</v>
          </cell>
          <cell r="O3881">
            <v>0</v>
          </cell>
        </row>
        <row r="3882">
          <cell r="A3882">
            <v>0</v>
          </cell>
          <cell r="B3882">
            <v>0</v>
          </cell>
          <cell r="D3882">
            <v>0</v>
          </cell>
          <cell r="O3882">
            <v>0</v>
          </cell>
        </row>
        <row r="3883">
          <cell r="A3883">
            <v>0</v>
          </cell>
          <cell r="B3883">
            <v>0</v>
          </cell>
          <cell r="D3883">
            <v>0</v>
          </cell>
          <cell r="O3883">
            <v>0</v>
          </cell>
        </row>
        <row r="3884">
          <cell r="A3884">
            <v>0</v>
          </cell>
          <cell r="B3884">
            <v>0</v>
          </cell>
          <cell r="D3884">
            <v>0</v>
          </cell>
          <cell r="O3884">
            <v>0</v>
          </cell>
        </row>
        <row r="3885">
          <cell r="A3885">
            <v>0</v>
          </cell>
          <cell r="B3885">
            <v>0</v>
          </cell>
          <cell r="D3885">
            <v>0</v>
          </cell>
          <cell r="O3885">
            <v>0</v>
          </cell>
        </row>
        <row r="3886">
          <cell r="A3886">
            <v>0</v>
          </cell>
          <cell r="B3886">
            <v>0</v>
          </cell>
          <cell r="D3886">
            <v>0</v>
          </cell>
          <cell r="O3886">
            <v>0</v>
          </cell>
        </row>
        <row r="3887">
          <cell r="A3887">
            <v>0</v>
          </cell>
          <cell r="B3887">
            <v>0</v>
          </cell>
          <cell r="D3887">
            <v>0</v>
          </cell>
          <cell r="O3887">
            <v>0</v>
          </cell>
        </row>
        <row r="3888">
          <cell r="A3888">
            <v>0</v>
          </cell>
          <cell r="B3888">
            <v>0</v>
          </cell>
          <cell r="D3888">
            <v>0</v>
          </cell>
          <cell r="O3888">
            <v>0</v>
          </cell>
        </row>
        <row r="3889">
          <cell r="A3889">
            <v>0</v>
          </cell>
          <cell r="B3889">
            <v>0</v>
          </cell>
          <cell r="D3889">
            <v>0</v>
          </cell>
          <cell r="O3889">
            <v>0</v>
          </cell>
        </row>
        <row r="3890">
          <cell r="A3890">
            <v>0</v>
          </cell>
          <cell r="B3890">
            <v>0</v>
          </cell>
          <cell r="D3890">
            <v>0</v>
          </cell>
          <cell r="O3890">
            <v>0</v>
          </cell>
        </row>
        <row r="3891">
          <cell r="A3891">
            <v>0</v>
          </cell>
          <cell r="B3891">
            <v>0</v>
          </cell>
          <cell r="D3891">
            <v>0</v>
          </cell>
          <cell r="O3891">
            <v>0</v>
          </cell>
        </row>
        <row r="3892">
          <cell r="A3892">
            <v>0</v>
          </cell>
          <cell r="B3892">
            <v>0</v>
          </cell>
          <cell r="D3892">
            <v>0</v>
          </cell>
          <cell r="O3892">
            <v>0</v>
          </cell>
        </row>
        <row r="3893">
          <cell r="A3893">
            <v>0</v>
          </cell>
          <cell r="B3893">
            <v>0</v>
          </cell>
          <cell r="D3893">
            <v>0</v>
          </cell>
          <cell r="O3893">
            <v>0</v>
          </cell>
        </row>
        <row r="3894">
          <cell r="A3894">
            <v>0</v>
          </cell>
          <cell r="B3894">
            <v>0</v>
          </cell>
          <cell r="D3894">
            <v>0</v>
          </cell>
          <cell r="O3894">
            <v>0</v>
          </cell>
        </row>
        <row r="3895">
          <cell r="A3895">
            <v>0</v>
          </cell>
          <cell r="B3895">
            <v>0</v>
          </cell>
          <cell r="D3895">
            <v>0</v>
          </cell>
          <cell r="O3895">
            <v>0</v>
          </cell>
        </row>
        <row r="3896">
          <cell r="A3896">
            <v>0</v>
          </cell>
          <cell r="B3896">
            <v>0</v>
          </cell>
          <cell r="D3896">
            <v>0</v>
          </cell>
          <cell r="O3896">
            <v>0</v>
          </cell>
        </row>
        <row r="3897">
          <cell r="A3897">
            <v>0</v>
          </cell>
          <cell r="B3897">
            <v>0</v>
          </cell>
          <cell r="D3897">
            <v>0</v>
          </cell>
          <cell r="O3897">
            <v>0</v>
          </cell>
        </row>
        <row r="3898">
          <cell r="A3898">
            <v>0</v>
          </cell>
          <cell r="B3898">
            <v>0</v>
          </cell>
          <cell r="D3898">
            <v>0</v>
          </cell>
          <cell r="O3898">
            <v>0</v>
          </cell>
        </row>
        <row r="3899">
          <cell r="A3899">
            <v>0</v>
          </cell>
          <cell r="B3899">
            <v>0</v>
          </cell>
          <cell r="D3899">
            <v>0</v>
          </cell>
          <cell r="O3899">
            <v>0</v>
          </cell>
        </row>
        <row r="3900">
          <cell r="A3900">
            <v>0</v>
          </cell>
          <cell r="B3900">
            <v>0</v>
          </cell>
          <cell r="D3900">
            <v>0</v>
          </cell>
          <cell r="O3900">
            <v>0</v>
          </cell>
        </row>
        <row r="3901">
          <cell r="A3901">
            <v>0</v>
          </cell>
          <cell r="B3901">
            <v>0</v>
          </cell>
          <cell r="D3901">
            <v>0</v>
          </cell>
          <cell r="O3901">
            <v>0</v>
          </cell>
        </row>
        <row r="3902">
          <cell r="A3902">
            <v>0</v>
          </cell>
          <cell r="B3902">
            <v>0</v>
          </cell>
          <cell r="D3902">
            <v>0</v>
          </cell>
          <cell r="O3902">
            <v>0</v>
          </cell>
        </row>
        <row r="3903">
          <cell r="A3903">
            <v>0</v>
          </cell>
          <cell r="B3903">
            <v>0</v>
          </cell>
          <cell r="D3903">
            <v>0</v>
          </cell>
          <cell r="O3903">
            <v>0</v>
          </cell>
        </row>
        <row r="3904">
          <cell r="A3904">
            <v>0</v>
          </cell>
          <cell r="B3904">
            <v>0</v>
          </cell>
          <cell r="D3904">
            <v>0</v>
          </cell>
          <cell r="O3904">
            <v>0</v>
          </cell>
        </row>
        <row r="3905">
          <cell r="A3905">
            <v>0</v>
          </cell>
          <cell r="B3905">
            <v>0</v>
          </cell>
          <cell r="D3905">
            <v>0</v>
          </cell>
          <cell r="O3905">
            <v>0</v>
          </cell>
        </row>
        <row r="3906">
          <cell r="A3906">
            <v>0</v>
          </cell>
          <cell r="B3906">
            <v>0</v>
          </cell>
          <cell r="D3906">
            <v>0</v>
          </cell>
          <cell r="O3906">
            <v>0</v>
          </cell>
        </row>
        <row r="3907">
          <cell r="A3907">
            <v>0</v>
          </cell>
          <cell r="B3907">
            <v>0</v>
          </cell>
          <cell r="D3907">
            <v>0</v>
          </cell>
          <cell r="O3907">
            <v>0</v>
          </cell>
        </row>
        <row r="3908">
          <cell r="A3908">
            <v>0</v>
          </cell>
          <cell r="B3908">
            <v>0</v>
          </cell>
          <cell r="D3908">
            <v>0</v>
          </cell>
          <cell r="O3908">
            <v>0</v>
          </cell>
        </row>
        <row r="3909">
          <cell r="A3909">
            <v>0</v>
          </cell>
          <cell r="B3909">
            <v>0</v>
          </cell>
          <cell r="D3909">
            <v>0</v>
          </cell>
          <cell r="O3909">
            <v>0</v>
          </cell>
        </row>
        <row r="3910">
          <cell r="A3910">
            <v>0</v>
          </cell>
          <cell r="B3910">
            <v>0</v>
          </cell>
          <cell r="D3910">
            <v>0</v>
          </cell>
          <cell r="O3910">
            <v>0</v>
          </cell>
        </row>
        <row r="3911">
          <cell r="A3911">
            <v>0</v>
          </cell>
          <cell r="B3911">
            <v>0</v>
          </cell>
          <cell r="D3911">
            <v>0</v>
          </cell>
          <cell r="O3911">
            <v>0</v>
          </cell>
        </row>
        <row r="3912">
          <cell r="A3912">
            <v>0</v>
          </cell>
          <cell r="B3912">
            <v>0</v>
          </cell>
          <cell r="D3912">
            <v>0</v>
          </cell>
          <cell r="O3912">
            <v>0</v>
          </cell>
        </row>
        <row r="3913">
          <cell r="A3913">
            <v>0</v>
          </cell>
          <cell r="B3913">
            <v>0</v>
          </cell>
          <cell r="D3913">
            <v>0</v>
          </cell>
          <cell r="O3913">
            <v>0</v>
          </cell>
        </row>
        <row r="3914">
          <cell r="A3914">
            <v>0</v>
          </cell>
          <cell r="B3914">
            <v>0</v>
          </cell>
          <cell r="D3914">
            <v>0</v>
          </cell>
          <cell r="O3914">
            <v>0</v>
          </cell>
        </row>
        <row r="3915">
          <cell r="A3915">
            <v>0</v>
          </cell>
          <cell r="B3915">
            <v>0</v>
          </cell>
          <cell r="D3915">
            <v>0</v>
          </cell>
          <cell r="O3915">
            <v>0</v>
          </cell>
        </row>
        <row r="3916">
          <cell r="A3916">
            <v>0</v>
          </cell>
          <cell r="B3916">
            <v>0</v>
          </cell>
          <cell r="D3916">
            <v>0</v>
          </cell>
          <cell r="O3916">
            <v>0</v>
          </cell>
        </row>
        <row r="3917">
          <cell r="A3917">
            <v>0</v>
          </cell>
          <cell r="B3917">
            <v>0</v>
          </cell>
          <cell r="D3917">
            <v>0</v>
          </cell>
          <cell r="O3917">
            <v>0</v>
          </cell>
        </row>
        <row r="3918">
          <cell r="A3918">
            <v>0</v>
          </cell>
          <cell r="B3918">
            <v>0</v>
          </cell>
          <cell r="D3918">
            <v>0</v>
          </cell>
          <cell r="O3918">
            <v>0</v>
          </cell>
        </row>
        <row r="3919">
          <cell r="A3919">
            <v>0</v>
          </cell>
          <cell r="B3919">
            <v>0</v>
          </cell>
          <cell r="D3919">
            <v>0</v>
          </cell>
          <cell r="O3919">
            <v>0</v>
          </cell>
        </row>
        <row r="3920">
          <cell r="A3920">
            <v>0</v>
          </cell>
          <cell r="B3920">
            <v>0</v>
          </cell>
          <cell r="D3920">
            <v>0</v>
          </cell>
          <cell r="O3920">
            <v>0</v>
          </cell>
        </row>
        <row r="3921">
          <cell r="A3921">
            <v>0</v>
          </cell>
          <cell r="B3921">
            <v>0</v>
          </cell>
          <cell r="D3921">
            <v>0</v>
          </cell>
          <cell r="O3921">
            <v>0</v>
          </cell>
        </row>
        <row r="3922">
          <cell r="A3922">
            <v>0</v>
          </cell>
          <cell r="B3922">
            <v>0</v>
          </cell>
          <cell r="D3922">
            <v>0</v>
          </cell>
          <cell r="O3922">
            <v>0</v>
          </cell>
        </row>
        <row r="3923">
          <cell r="A3923">
            <v>0</v>
          </cell>
          <cell r="B3923">
            <v>0</v>
          </cell>
          <cell r="D3923">
            <v>0</v>
          </cell>
          <cell r="O3923">
            <v>0</v>
          </cell>
        </row>
        <row r="3924">
          <cell r="A3924">
            <v>0</v>
          </cell>
          <cell r="B3924">
            <v>0</v>
          </cell>
          <cell r="D3924">
            <v>0</v>
          </cell>
          <cell r="O3924">
            <v>0</v>
          </cell>
        </row>
        <row r="3925">
          <cell r="A3925">
            <v>0</v>
          </cell>
          <cell r="B3925">
            <v>0</v>
          </cell>
          <cell r="D3925">
            <v>0</v>
          </cell>
          <cell r="O3925">
            <v>0</v>
          </cell>
        </row>
        <row r="3926">
          <cell r="A3926">
            <v>0</v>
          </cell>
          <cell r="B3926">
            <v>0</v>
          </cell>
          <cell r="D3926">
            <v>0</v>
          </cell>
          <cell r="O3926">
            <v>0</v>
          </cell>
        </row>
        <row r="3927">
          <cell r="A3927">
            <v>0</v>
          </cell>
          <cell r="B3927">
            <v>0</v>
          </cell>
          <cell r="D3927">
            <v>0</v>
          </cell>
          <cell r="O3927">
            <v>0</v>
          </cell>
        </row>
        <row r="3928">
          <cell r="A3928">
            <v>0</v>
          </cell>
          <cell r="B3928">
            <v>0</v>
          </cell>
          <cell r="D3928">
            <v>0</v>
          </cell>
          <cell r="O3928">
            <v>0</v>
          </cell>
        </row>
        <row r="3929">
          <cell r="A3929">
            <v>0</v>
          </cell>
          <cell r="B3929">
            <v>0</v>
          </cell>
          <cell r="D3929">
            <v>0</v>
          </cell>
          <cell r="O3929">
            <v>0</v>
          </cell>
        </row>
        <row r="3930">
          <cell r="A3930">
            <v>0</v>
          </cell>
          <cell r="B3930">
            <v>0</v>
          </cell>
          <cell r="D3930">
            <v>0</v>
          </cell>
          <cell r="O3930">
            <v>0</v>
          </cell>
        </row>
        <row r="3931">
          <cell r="A3931">
            <v>0</v>
          </cell>
          <cell r="B3931">
            <v>0</v>
          </cell>
          <cell r="D3931">
            <v>0</v>
          </cell>
          <cell r="O3931">
            <v>0</v>
          </cell>
        </row>
        <row r="3932">
          <cell r="A3932">
            <v>0</v>
          </cell>
          <cell r="B3932">
            <v>0</v>
          </cell>
          <cell r="D3932">
            <v>0</v>
          </cell>
          <cell r="O3932">
            <v>0</v>
          </cell>
        </row>
        <row r="3933">
          <cell r="A3933">
            <v>0</v>
          </cell>
          <cell r="B3933">
            <v>0</v>
          </cell>
          <cell r="D3933">
            <v>0</v>
          </cell>
          <cell r="O3933">
            <v>0</v>
          </cell>
        </row>
        <row r="3934">
          <cell r="A3934">
            <v>0</v>
          </cell>
          <cell r="B3934">
            <v>0</v>
          </cell>
          <cell r="D3934">
            <v>0</v>
          </cell>
          <cell r="O3934">
            <v>0</v>
          </cell>
        </row>
        <row r="3935">
          <cell r="A3935">
            <v>0</v>
          </cell>
          <cell r="B3935">
            <v>0</v>
          </cell>
          <cell r="D3935">
            <v>0</v>
          </cell>
          <cell r="O3935">
            <v>0</v>
          </cell>
        </row>
        <row r="3936">
          <cell r="A3936">
            <v>0</v>
          </cell>
          <cell r="B3936">
            <v>0</v>
          </cell>
          <cell r="D3936">
            <v>0</v>
          </cell>
          <cell r="O3936">
            <v>0</v>
          </cell>
        </row>
        <row r="3937">
          <cell r="A3937">
            <v>0</v>
          </cell>
          <cell r="B3937">
            <v>0</v>
          </cell>
          <cell r="D3937">
            <v>0</v>
          </cell>
          <cell r="O3937">
            <v>0</v>
          </cell>
        </row>
        <row r="3938">
          <cell r="A3938">
            <v>0</v>
          </cell>
          <cell r="B3938">
            <v>0</v>
          </cell>
          <cell r="D3938">
            <v>0</v>
          </cell>
          <cell r="O3938">
            <v>0</v>
          </cell>
        </row>
        <row r="3939">
          <cell r="A3939">
            <v>0</v>
          </cell>
          <cell r="B3939">
            <v>0</v>
          </cell>
          <cell r="D3939">
            <v>0</v>
          </cell>
          <cell r="O3939">
            <v>0</v>
          </cell>
        </row>
        <row r="3940">
          <cell r="A3940">
            <v>0</v>
          </cell>
          <cell r="B3940">
            <v>0</v>
          </cell>
          <cell r="D3940">
            <v>0</v>
          </cell>
          <cell r="O3940">
            <v>0</v>
          </cell>
        </row>
        <row r="3941">
          <cell r="A3941">
            <v>0</v>
          </cell>
          <cell r="B3941">
            <v>0</v>
          </cell>
          <cell r="D3941">
            <v>0</v>
          </cell>
          <cell r="O3941">
            <v>0</v>
          </cell>
        </row>
        <row r="3942">
          <cell r="A3942">
            <v>0</v>
          </cell>
          <cell r="B3942">
            <v>0</v>
          </cell>
          <cell r="D3942">
            <v>0</v>
          </cell>
          <cell r="O3942">
            <v>0</v>
          </cell>
        </row>
        <row r="3943">
          <cell r="A3943">
            <v>0</v>
          </cell>
          <cell r="B3943">
            <v>0</v>
          </cell>
          <cell r="D3943">
            <v>0</v>
          </cell>
          <cell r="O3943">
            <v>0</v>
          </cell>
        </row>
        <row r="3944">
          <cell r="A3944">
            <v>0</v>
          </cell>
          <cell r="B3944">
            <v>0</v>
          </cell>
          <cell r="D3944">
            <v>0</v>
          </cell>
          <cell r="O3944">
            <v>0</v>
          </cell>
        </row>
        <row r="3945">
          <cell r="A3945">
            <v>0</v>
          </cell>
          <cell r="B3945">
            <v>0</v>
          </cell>
          <cell r="D3945">
            <v>0</v>
          </cell>
          <cell r="O3945">
            <v>0</v>
          </cell>
        </row>
        <row r="3946">
          <cell r="A3946">
            <v>0</v>
          </cell>
          <cell r="B3946">
            <v>0</v>
          </cell>
          <cell r="D3946">
            <v>0</v>
          </cell>
          <cell r="O3946">
            <v>0</v>
          </cell>
        </row>
        <row r="3947">
          <cell r="A3947">
            <v>0</v>
          </cell>
          <cell r="B3947">
            <v>0</v>
          </cell>
          <cell r="D3947">
            <v>0</v>
          </cell>
          <cell r="O3947">
            <v>0</v>
          </cell>
        </row>
        <row r="3948">
          <cell r="A3948">
            <v>0</v>
          </cell>
          <cell r="B3948">
            <v>0</v>
          </cell>
          <cell r="D3948">
            <v>0</v>
          </cell>
          <cell r="O3948">
            <v>0</v>
          </cell>
        </row>
        <row r="3949">
          <cell r="A3949">
            <v>0</v>
          </cell>
          <cell r="B3949">
            <v>0</v>
          </cell>
          <cell r="D3949">
            <v>0</v>
          </cell>
          <cell r="O3949">
            <v>0</v>
          </cell>
        </row>
        <row r="3950">
          <cell r="A3950">
            <v>0</v>
          </cell>
          <cell r="B3950">
            <v>0</v>
          </cell>
          <cell r="D3950">
            <v>0</v>
          </cell>
          <cell r="O3950">
            <v>0</v>
          </cell>
        </row>
        <row r="3951">
          <cell r="A3951">
            <v>0</v>
          </cell>
          <cell r="B3951">
            <v>0</v>
          </cell>
          <cell r="D3951">
            <v>0</v>
          </cell>
          <cell r="O3951">
            <v>0</v>
          </cell>
        </row>
        <row r="3952">
          <cell r="A3952">
            <v>0</v>
          </cell>
          <cell r="B3952">
            <v>0</v>
          </cell>
          <cell r="D3952">
            <v>0</v>
          </cell>
          <cell r="O3952">
            <v>0</v>
          </cell>
        </row>
        <row r="3953">
          <cell r="A3953">
            <v>0</v>
          </cell>
          <cell r="B3953">
            <v>0</v>
          </cell>
          <cell r="D3953">
            <v>0</v>
          </cell>
          <cell r="O3953">
            <v>0</v>
          </cell>
        </row>
        <row r="3954">
          <cell r="A3954">
            <v>0</v>
          </cell>
          <cell r="B3954">
            <v>0</v>
          </cell>
          <cell r="D3954">
            <v>0</v>
          </cell>
          <cell r="O3954">
            <v>0</v>
          </cell>
        </row>
        <row r="3955">
          <cell r="A3955">
            <v>0</v>
          </cell>
          <cell r="B3955">
            <v>0</v>
          </cell>
          <cell r="D3955">
            <v>0</v>
          </cell>
          <cell r="O3955">
            <v>0</v>
          </cell>
        </row>
        <row r="3956">
          <cell r="A3956">
            <v>0</v>
          </cell>
          <cell r="B3956">
            <v>0</v>
          </cell>
          <cell r="D3956">
            <v>0</v>
          </cell>
          <cell r="O3956">
            <v>0</v>
          </cell>
        </row>
        <row r="3957">
          <cell r="A3957">
            <v>0</v>
          </cell>
          <cell r="B3957">
            <v>0</v>
          </cell>
          <cell r="D3957">
            <v>0</v>
          </cell>
          <cell r="O3957">
            <v>0</v>
          </cell>
        </row>
        <row r="3958">
          <cell r="A3958">
            <v>0</v>
          </cell>
          <cell r="B3958">
            <v>0</v>
          </cell>
          <cell r="D3958">
            <v>0</v>
          </cell>
          <cell r="O3958">
            <v>0</v>
          </cell>
        </row>
        <row r="3959">
          <cell r="A3959">
            <v>0</v>
          </cell>
          <cell r="B3959">
            <v>0</v>
          </cell>
          <cell r="D3959">
            <v>0</v>
          </cell>
          <cell r="O3959">
            <v>0</v>
          </cell>
        </row>
        <row r="3960">
          <cell r="A3960">
            <v>0</v>
          </cell>
          <cell r="B3960">
            <v>0</v>
          </cell>
          <cell r="D3960">
            <v>0</v>
          </cell>
          <cell r="O3960">
            <v>0</v>
          </cell>
        </row>
        <row r="3961">
          <cell r="A3961">
            <v>0</v>
          </cell>
          <cell r="B3961">
            <v>0</v>
          </cell>
          <cell r="D3961">
            <v>0</v>
          </cell>
          <cell r="O3961">
            <v>0</v>
          </cell>
        </row>
        <row r="3962">
          <cell r="A3962">
            <v>0</v>
          </cell>
          <cell r="B3962">
            <v>0</v>
          </cell>
          <cell r="D3962">
            <v>0</v>
          </cell>
          <cell r="O3962">
            <v>0</v>
          </cell>
        </row>
        <row r="3963">
          <cell r="A3963">
            <v>0</v>
          </cell>
          <cell r="B3963">
            <v>0</v>
          </cell>
          <cell r="D3963">
            <v>0</v>
          </cell>
          <cell r="O3963">
            <v>0</v>
          </cell>
        </row>
        <row r="3964">
          <cell r="A3964">
            <v>0</v>
          </cell>
          <cell r="B3964">
            <v>0</v>
          </cell>
          <cell r="D3964">
            <v>0</v>
          </cell>
          <cell r="O3964">
            <v>0</v>
          </cell>
        </row>
        <row r="3965">
          <cell r="A3965">
            <v>0</v>
          </cell>
          <cell r="B3965">
            <v>0</v>
          </cell>
          <cell r="D3965">
            <v>0</v>
          </cell>
          <cell r="O3965">
            <v>0</v>
          </cell>
        </row>
        <row r="3966">
          <cell r="A3966">
            <v>0</v>
          </cell>
          <cell r="B3966">
            <v>0</v>
          </cell>
          <cell r="D3966">
            <v>0</v>
          </cell>
          <cell r="O3966">
            <v>0</v>
          </cell>
        </row>
        <row r="3967">
          <cell r="A3967">
            <v>0</v>
          </cell>
          <cell r="B3967">
            <v>0</v>
          </cell>
          <cell r="D3967">
            <v>0</v>
          </cell>
          <cell r="O3967">
            <v>0</v>
          </cell>
        </row>
        <row r="3968">
          <cell r="A3968">
            <v>0</v>
          </cell>
          <cell r="B3968">
            <v>0</v>
          </cell>
          <cell r="D3968">
            <v>0</v>
          </cell>
          <cell r="O3968">
            <v>0</v>
          </cell>
        </row>
        <row r="3969">
          <cell r="A3969">
            <v>0</v>
          </cell>
          <cell r="B3969">
            <v>0</v>
          </cell>
          <cell r="D3969">
            <v>0</v>
          </cell>
          <cell r="O3969">
            <v>0</v>
          </cell>
        </row>
        <row r="3970">
          <cell r="A3970">
            <v>0</v>
          </cell>
          <cell r="B3970">
            <v>0</v>
          </cell>
          <cell r="D3970">
            <v>0</v>
          </cell>
          <cell r="O3970">
            <v>0</v>
          </cell>
        </row>
        <row r="3971">
          <cell r="A3971">
            <v>0</v>
          </cell>
          <cell r="B3971">
            <v>0</v>
          </cell>
          <cell r="D3971">
            <v>0</v>
          </cell>
          <cell r="O3971">
            <v>0</v>
          </cell>
        </row>
        <row r="3972">
          <cell r="A3972">
            <v>0</v>
          </cell>
          <cell r="B3972">
            <v>0</v>
          </cell>
          <cell r="D3972">
            <v>0</v>
          </cell>
          <cell r="O3972">
            <v>0</v>
          </cell>
        </row>
        <row r="3973">
          <cell r="A3973">
            <v>0</v>
          </cell>
          <cell r="B3973">
            <v>0</v>
          </cell>
          <cell r="D3973">
            <v>0</v>
          </cell>
          <cell r="O3973">
            <v>0</v>
          </cell>
        </row>
        <row r="3974">
          <cell r="A3974">
            <v>0</v>
          </cell>
          <cell r="B3974">
            <v>0</v>
          </cell>
          <cell r="D3974">
            <v>0</v>
          </cell>
          <cell r="O3974">
            <v>0</v>
          </cell>
        </row>
        <row r="3975">
          <cell r="A3975">
            <v>0</v>
          </cell>
          <cell r="B3975">
            <v>0</v>
          </cell>
          <cell r="D3975">
            <v>0</v>
          </cell>
          <cell r="O3975">
            <v>0</v>
          </cell>
        </row>
        <row r="3976">
          <cell r="A3976">
            <v>0</v>
          </cell>
          <cell r="B3976">
            <v>0</v>
          </cell>
          <cell r="D3976">
            <v>0</v>
          </cell>
          <cell r="O3976">
            <v>0</v>
          </cell>
        </row>
        <row r="3977">
          <cell r="A3977">
            <v>0</v>
          </cell>
          <cell r="B3977">
            <v>0</v>
          </cell>
          <cell r="D3977">
            <v>0</v>
          </cell>
          <cell r="O3977">
            <v>0</v>
          </cell>
        </row>
        <row r="3978">
          <cell r="A3978">
            <v>0</v>
          </cell>
          <cell r="B3978">
            <v>0</v>
          </cell>
          <cell r="D3978">
            <v>0</v>
          </cell>
          <cell r="O3978">
            <v>0</v>
          </cell>
        </row>
        <row r="3979">
          <cell r="A3979">
            <v>0</v>
          </cell>
          <cell r="B3979">
            <v>0</v>
          </cell>
          <cell r="D3979">
            <v>0</v>
          </cell>
          <cell r="O3979">
            <v>0</v>
          </cell>
        </row>
        <row r="3980">
          <cell r="A3980">
            <v>0</v>
          </cell>
          <cell r="B3980">
            <v>0</v>
          </cell>
          <cell r="D3980">
            <v>0</v>
          </cell>
          <cell r="O3980">
            <v>0</v>
          </cell>
        </row>
        <row r="3981">
          <cell r="A3981">
            <v>0</v>
          </cell>
          <cell r="B3981">
            <v>0</v>
          </cell>
          <cell r="D3981">
            <v>0</v>
          </cell>
          <cell r="O3981">
            <v>0</v>
          </cell>
        </row>
        <row r="3982">
          <cell r="A3982">
            <v>0</v>
          </cell>
          <cell r="B3982">
            <v>0</v>
          </cell>
          <cell r="D3982">
            <v>0</v>
          </cell>
          <cell r="O3982">
            <v>0</v>
          </cell>
        </row>
        <row r="3983">
          <cell r="A3983">
            <v>0</v>
          </cell>
          <cell r="B3983">
            <v>0</v>
          </cell>
          <cell r="D3983">
            <v>0</v>
          </cell>
          <cell r="O3983">
            <v>0</v>
          </cell>
        </row>
        <row r="3984">
          <cell r="A3984">
            <v>0</v>
          </cell>
          <cell r="B3984">
            <v>0</v>
          </cell>
          <cell r="D3984">
            <v>0</v>
          </cell>
          <cell r="O3984">
            <v>0</v>
          </cell>
        </row>
        <row r="3985">
          <cell r="A3985">
            <v>0</v>
          </cell>
          <cell r="B3985">
            <v>0</v>
          </cell>
          <cell r="D3985">
            <v>0</v>
          </cell>
          <cell r="O3985">
            <v>0</v>
          </cell>
        </row>
        <row r="3986">
          <cell r="A3986">
            <v>0</v>
          </cell>
          <cell r="B3986">
            <v>0</v>
          </cell>
          <cell r="D3986">
            <v>0</v>
          </cell>
          <cell r="O3986">
            <v>0</v>
          </cell>
        </row>
        <row r="3987">
          <cell r="A3987">
            <v>0</v>
          </cell>
          <cell r="B3987">
            <v>0</v>
          </cell>
          <cell r="D3987">
            <v>0</v>
          </cell>
          <cell r="O3987">
            <v>0</v>
          </cell>
        </row>
        <row r="3988">
          <cell r="A3988">
            <v>0</v>
          </cell>
          <cell r="B3988">
            <v>0</v>
          </cell>
          <cell r="D3988">
            <v>0</v>
          </cell>
          <cell r="O3988">
            <v>0</v>
          </cell>
        </row>
        <row r="3989">
          <cell r="A3989">
            <v>0</v>
          </cell>
          <cell r="B3989">
            <v>0</v>
          </cell>
          <cell r="D3989">
            <v>0</v>
          </cell>
          <cell r="O3989">
            <v>0</v>
          </cell>
        </row>
        <row r="3990">
          <cell r="A3990">
            <v>0</v>
          </cell>
          <cell r="B3990">
            <v>0</v>
          </cell>
          <cell r="D3990">
            <v>0</v>
          </cell>
          <cell r="O3990">
            <v>0</v>
          </cell>
        </row>
        <row r="3991">
          <cell r="A3991">
            <v>0</v>
          </cell>
          <cell r="B3991">
            <v>0</v>
          </cell>
          <cell r="D3991">
            <v>0</v>
          </cell>
          <cell r="O3991">
            <v>0</v>
          </cell>
        </row>
        <row r="3992">
          <cell r="A3992">
            <v>0</v>
          </cell>
          <cell r="B3992">
            <v>0</v>
          </cell>
          <cell r="D3992">
            <v>0</v>
          </cell>
          <cell r="O3992">
            <v>0</v>
          </cell>
        </row>
        <row r="3993">
          <cell r="A3993">
            <v>0</v>
          </cell>
          <cell r="B3993">
            <v>0</v>
          </cell>
          <cell r="D3993">
            <v>0</v>
          </cell>
          <cell r="O3993">
            <v>0</v>
          </cell>
        </row>
        <row r="3994">
          <cell r="A3994">
            <v>0</v>
          </cell>
          <cell r="B3994">
            <v>0</v>
          </cell>
          <cell r="D3994">
            <v>0</v>
          </cell>
          <cell r="O3994">
            <v>0</v>
          </cell>
        </row>
        <row r="3995">
          <cell r="A3995">
            <v>0</v>
          </cell>
          <cell r="B3995">
            <v>0</v>
          </cell>
          <cell r="D3995">
            <v>0</v>
          </cell>
          <cell r="O3995">
            <v>0</v>
          </cell>
        </row>
        <row r="3996">
          <cell r="A3996">
            <v>0</v>
          </cell>
          <cell r="B3996">
            <v>0</v>
          </cell>
          <cell r="D3996">
            <v>0</v>
          </cell>
          <cell r="O3996">
            <v>0</v>
          </cell>
        </row>
        <row r="3997">
          <cell r="A3997">
            <v>0</v>
          </cell>
          <cell r="B3997">
            <v>0</v>
          </cell>
          <cell r="D3997">
            <v>0</v>
          </cell>
          <cell r="O3997">
            <v>0</v>
          </cell>
        </row>
        <row r="3998">
          <cell r="A3998" t="str">
            <v>ציר</v>
          </cell>
          <cell r="B3998" t="str">
            <v/>
          </cell>
          <cell r="D3998" t="str">
            <v/>
          </cell>
          <cell r="O3998">
            <v>0</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6">
          <cell r="C1926" t="str">
            <v>22 מספר בורסה</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4">
          <cell r="C1984" t="str">
            <v xml:space="preserve">נספח ב'  - רכישת אג"ח מיועדות </v>
          </cell>
          <cell r="E1984" t="str">
            <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2002">
          <cell r="C2002" t="str">
            <v>נספח ד'</v>
          </cell>
          <cell r="E2002" t="str">
            <v/>
          </cell>
        </row>
        <row r="2003">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5">
          <cell r="C2025" t="str">
            <v>נספח ו': חשיפה מטבעית וחשיפה גיאוגרפית</v>
          </cell>
          <cell r="E2025" t="str">
            <v/>
          </cell>
        </row>
        <row r="2026">
          <cell r="C2026" t="str">
            <v>אג"ח ממשלתיות</v>
          </cell>
        </row>
        <row r="2027">
          <cell r="C2027" t="str">
            <v>חשיפה מטבעית</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row>
        <row r="2038">
          <cell r="C2038" t="str">
            <v>מדינות</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E2054" t="str">
            <v>GT115</v>
          </cell>
          <cell r="F2054" t="str">
            <v>נספחים</v>
          </cell>
        </row>
        <row r="2055">
          <cell r="C2055" t="str">
            <v>רוסיה</v>
          </cell>
          <cell r="E2055" t="str">
            <v>GT116</v>
          </cell>
          <cell r="F2055" t="str">
            <v>נספחים</v>
          </cell>
        </row>
        <row r="2056">
          <cell r="C2056" t="str">
            <v>אחר</v>
          </cell>
          <cell r="E2056" t="str">
            <v>GT117</v>
          </cell>
          <cell r="F2056" t="str">
            <v>נספחים</v>
          </cell>
        </row>
        <row r="2057">
          <cell r="C2057" t="str">
            <v>אזורים</v>
          </cell>
        </row>
        <row r="2058">
          <cell r="C2058" t="str">
            <v>שווקים מתעוררים</v>
          </cell>
          <cell r="E2058" t="str">
            <v>PT100</v>
          </cell>
          <cell r="F2058" t="str">
            <v>נספחים</v>
          </cell>
        </row>
        <row r="2059">
          <cell r="C2059" t="str">
            <v>צפון אמריקה</v>
          </cell>
          <cell r="E2059" t="str">
            <v>PT101</v>
          </cell>
          <cell r="F2059" t="str">
            <v>נספחים</v>
          </cell>
        </row>
        <row r="2060">
          <cell r="C2060" t="str">
            <v>BRIC</v>
          </cell>
          <cell r="E2060" t="str">
            <v>PT102</v>
          </cell>
          <cell r="F2060" t="str">
            <v>נספחים</v>
          </cell>
        </row>
        <row r="2061">
          <cell r="C2061" t="str">
            <v>מזרח אירופה</v>
          </cell>
          <cell r="E2061" t="str">
            <v>PT103</v>
          </cell>
          <cell r="F2061" t="str">
            <v>נספחים</v>
          </cell>
        </row>
        <row r="2062">
          <cell r="C2062" t="str">
            <v>מזרח אסיה</v>
          </cell>
          <cell r="E2062" t="str">
            <v>PT104</v>
          </cell>
          <cell r="F2062" t="str">
            <v>נספחים</v>
          </cell>
        </row>
        <row r="2063">
          <cell r="C2063" t="str">
            <v>אפריקה</v>
          </cell>
          <cell r="E2063" t="str">
            <v>PT105</v>
          </cell>
          <cell r="F2063" t="str">
            <v>נספחים</v>
          </cell>
        </row>
        <row r="2065">
          <cell r="C2065" t="str">
            <v>אג"ח קונצרניות</v>
          </cell>
        </row>
        <row r="2066">
          <cell r="C2066" t="str">
            <v>חשיפה מטבעית</v>
          </cell>
        </row>
        <row r="2067">
          <cell r="C2067" t="str">
            <v>שקל –צמוד מדד</v>
          </cell>
          <cell r="E2067" t="str">
            <v>RT200</v>
          </cell>
          <cell r="F2067" t="str">
            <v>נספחים</v>
          </cell>
        </row>
        <row r="2068">
          <cell r="C2068" t="str">
            <v>שקל –לא צמוד מדד</v>
          </cell>
          <cell r="E2068" t="str">
            <v>RT201</v>
          </cell>
          <cell r="F2068" t="str">
            <v>נספחים</v>
          </cell>
        </row>
        <row r="2069">
          <cell r="C2069" t="str">
            <v>דולר</v>
          </cell>
          <cell r="E2069" t="str">
            <v>RT202</v>
          </cell>
          <cell r="F2069" t="str">
            <v>נספחים</v>
          </cell>
        </row>
        <row r="2070">
          <cell r="C2070" t="str">
            <v>אירו</v>
          </cell>
          <cell r="E2070" t="str">
            <v>RT203</v>
          </cell>
          <cell r="F2070" t="str">
            <v>נספחים</v>
          </cell>
        </row>
        <row r="2071">
          <cell r="C2071" t="str">
            <v>לירה שטרלינג</v>
          </cell>
          <cell r="E2071" t="str">
            <v>RT204</v>
          </cell>
          <cell r="F2071" t="str">
            <v>נספחים</v>
          </cell>
        </row>
        <row r="2072">
          <cell r="C2072" t="str">
            <v>פרנק שוויצרי</v>
          </cell>
          <cell r="E2072" t="str">
            <v>RT205</v>
          </cell>
          <cell r="F2072" t="str">
            <v>נספחים</v>
          </cell>
        </row>
        <row r="2073">
          <cell r="C2073" t="str">
            <v>יין יפני</v>
          </cell>
          <cell r="E2073" t="str">
            <v>RT206</v>
          </cell>
          <cell r="F2073" t="str">
            <v>נספחים</v>
          </cell>
        </row>
        <row r="2074">
          <cell r="C2074" t="str">
            <v>דולר קנדי</v>
          </cell>
          <cell r="E2074" t="str">
            <v>RT207</v>
          </cell>
          <cell r="F2074" t="str">
            <v>נספחים</v>
          </cell>
        </row>
        <row r="2075">
          <cell r="C2075" t="str">
            <v>אחר</v>
          </cell>
          <cell r="E2075" t="str">
            <v>RT208</v>
          </cell>
          <cell r="F2075" t="str">
            <v>נספחים</v>
          </cell>
        </row>
        <row r="2076">
          <cell r="C2076" t="str">
            <v>חשיפה גיאוגרפית</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4">
          <cell r="C2104" t="str">
            <v>מניות</v>
          </cell>
        </row>
        <row r="2105">
          <cell r="C2105" t="str">
            <v>חשיפה מטבעית</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3">
          <cell r="C2143" t="str">
            <v>תעודות סל</v>
          </cell>
        </row>
        <row r="2144">
          <cell r="C2144" t="str">
            <v>חשיפה מטבעית</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2">
          <cell r="C2182" t="str">
            <v>קרנות נאמנות</v>
          </cell>
        </row>
        <row r="2183">
          <cell r="C2183" t="str">
            <v>חשיפה מטבעית</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1">
          <cell r="C2221" t="str">
            <v>נדלן</v>
          </cell>
        </row>
        <row r="2222">
          <cell r="C2222" t="str">
            <v>חשיפה מטבעית</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60">
          <cell r="C2260" t="str">
            <v>השקעות אחרות</v>
          </cell>
        </row>
        <row r="2261">
          <cell r="C2261" t="str">
            <v>חשיפה מטבעית</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9">
          <cell r="C2299" t="str">
            <v>סך הכל נכסים</v>
          </cell>
        </row>
        <row r="2300">
          <cell r="C2300" t="str">
            <v>חשיפה מטבעית</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9">
          <cell r="C2339" t="str">
            <v>נספח ז': הוצאות ישירות בניהול השקעות</v>
          </cell>
          <cell r="E2339" t="str">
            <v/>
          </cell>
          <cell r="F2339" t="str">
            <v/>
          </cell>
        </row>
        <row r="2340">
          <cell r="C2340" t="str">
            <v>1. סה"כ עמלות קנייה ומכירה</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4">
          <cell r="C2344" t="str">
            <v>2. סה"כ עמלות קסטודיאן</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8">
          <cell r="C2348" t="str">
            <v>3. סה"כ מהשקעות לא סחירות</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3">
          <cell r="C2353" t="str">
            <v>4. סה"כ עמלות ניהול חיצוני</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3">
          <cell r="C2363" t="str">
            <v>5. סה"כ הוצאות אחרות</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7">
          <cell r="C2367" t="str">
            <v>א 6. סה"כ הוצאות ישירות (סיכום סעיפים 1 עד 5)</v>
          </cell>
          <cell r="E2367" t="str">
            <v>YT117</v>
          </cell>
          <cell r="F2367" t="str">
            <v>נספחים</v>
          </cell>
        </row>
        <row r="2369">
          <cell r="C2369" t="str">
            <v>7. שיעור הוצאות ישירות</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F2372" t="str">
            <v>נספחים</v>
          </cell>
        </row>
        <row r="2373">
          <cell r="C2373" t="str">
            <v>סך נכסים לסוף תקופה קודמת</v>
          </cell>
          <cell r="E2373" t="str">
            <v>YT120</v>
          </cell>
          <cell r="F2373"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E59" t="str">
            <v>שגוי</v>
          </cell>
        </row>
        <row r="60">
          <cell r="C60" t="str">
            <v>כל סעיפי הדיווח הינם בערך אפס.</v>
          </cell>
          <cell r="E60" t="str">
            <v>דו"ח אפס</v>
          </cell>
        </row>
        <row r="61">
          <cell r="C61" t="str">
            <v>הדיווח התקבל במשרדי האוצר, אך טרם עבר בדיקות תקינות נתונים. התעדכן בהמשך האם קליטת הדוח עברה בהצלחה.</v>
          </cell>
          <cell r="E61" t="str">
            <v>חתימה תקינה</v>
          </cell>
        </row>
        <row r="62">
          <cell r="E62" t="str">
            <v>שם קובץ שגוי</v>
          </cell>
        </row>
        <row r="63">
          <cell r="C63" t="str">
            <v>ארעה תקלה בתהליך ביצוע החתימה. חתום על הקובץ שנית ושלח לאוצר.</v>
          </cell>
          <cell r="E63" t="str">
            <v>נכשל בפתיחת חתימה</v>
          </cell>
        </row>
        <row r="64">
          <cell r="C64" t="str">
            <v>החתימה בוצעה ע"י אדם שלא הורשה לכך ע"י האוצר. פנה למחלקת מידע ודיווח לבירור.</v>
          </cell>
          <cell r="E64" t="str">
            <v>חתימה לא ע"י מורשה</v>
          </cell>
        </row>
        <row r="65">
          <cell r="C65" t="str">
            <v>הקובץ שהגיע אינו חתום בחתימה אלקטרונית. יש לשלוח את הקובץ שנית (קובץ הנושא את הסיומת signed)</v>
          </cell>
          <cell r="E65" t="str">
            <v>קובץ לא חתום</v>
          </cell>
        </row>
        <row r="68">
          <cell r="C68" t="str">
            <v xml:space="preserve"> תדירות הדיווח </v>
          </cell>
        </row>
        <row r="69">
          <cell r="C69" t="str">
            <v>ביטוח, גמל ופנסיה:</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90">
          <cell r="C90" t="str">
            <v>גמל ופנסיה:</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20">
          <cell r="C120" t="str">
            <v xml:space="preserve">גמל: </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D135" t="str">
            <v>KT952- KT963</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D18">
            <v>0</v>
          </cell>
          <cell r="E18">
            <v>3.0505267008344994E-3</v>
          </cell>
          <cell r="F18">
            <v>6.0914370813207608E-3</v>
          </cell>
        </row>
        <row r="19">
          <cell r="D19">
            <v>0</v>
          </cell>
          <cell r="E19">
            <v>-6.758736195853321E-3</v>
          </cell>
          <cell r="F19">
            <v>9.607409683118906E-4</v>
          </cell>
        </row>
        <row r="20">
          <cell r="D20">
            <v>0</v>
          </cell>
          <cell r="E20">
            <v>4.7434423174077534E-3</v>
          </cell>
          <cell r="F20">
            <v>6.173748338837548E-3</v>
          </cell>
        </row>
        <row r="21">
          <cell r="C21" t="str">
            <v>(*)</v>
          </cell>
          <cell r="D21">
            <v>0</v>
          </cell>
          <cell r="E21" t="str">
            <v>(*)</v>
          </cell>
          <cell r="F21" t="str">
            <v>(*)</v>
          </cell>
        </row>
        <row r="22">
          <cell r="D22">
            <v>0</v>
          </cell>
          <cell r="E22">
            <v>-1.9825474875604709E-2</v>
          </cell>
          <cell r="F22">
            <v>-2.9055791106821216E-3</v>
          </cell>
        </row>
        <row r="23">
          <cell r="D23">
            <v>0</v>
          </cell>
          <cell r="E23">
            <v>-2.0427368413585389E-2</v>
          </cell>
          <cell r="F23">
            <v>-1.3175014699510657E-2</v>
          </cell>
        </row>
        <row r="24">
          <cell r="D24">
            <v>0</v>
          </cell>
          <cell r="E24">
            <v>-9.0724841371030429E-3</v>
          </cell>
          <cell r="F24">
            <v>-1.3240632225379745E-3</v>
          </cell>
        </row>
        <row r="25">
          <cell r="C25" t="str">
            <v>(*)</v>
          </cell>
          <cell r="D25">
            <v>0</v>
          </cell>
          <cell r="E25" t="str">
            <v>(*)</v>
          </cell>
          <cell r="F25" t="str">
            <v>(*)</v>
          </cell>
        </row>
      </sheetData>
      <sheetData sheetId="3" refreshError="1">
        <row r="5">
          <cell r="C5" t="str">
            <v>חודש</v>
          </cell>
          <cell r="D5" t="str">
            <v>קופה</v>
          </cell>
          <cell r="E5" t="str">
            <v>קוד</v>
          </cell>
          <cell r="F5" t="str">
            <v>סכום</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row>
        <row r="10">
          <cell r="C10" t="str">
            <v>סיוע גיל פרישה</v>
          </cell>
        </row>
        <row r="11">
          <cell r="C11" t="str">
            <v>מזומנים ושווי מזומנים</v>
          </cell>
        </row>
        <row r="12">
          <cell r="C12" t="str">
            <v>אגח מיועדות</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sheetData sheetId="19" refreshError="1">
        <row r="7">
          <cell r="C7" t="str">
            <v>סחיר \ לא סחיר</v>
          </cell>
          <cell r="D7" t="str">
            <v>בארץ \ בחול</v>
          </cell>
          <cell r="E7" t="str">
            <v>פרוט ני"ע</v>
          </cell>
          <cell r="F7" t="str">
            <v>פענוח</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0"/>
  <sheetViews>
    <sheetView rightToLeft="1" tabSelected="1" workbookViewId="0">
      <selection activeCell="A39" sqref="A39"/>
    </sheetView>
  </sheetViews>
  <sheetFormatPr defaultRowHeight="14.25" x14ac:dyDescent="0.2"/>
  <cols>
    <col min="2" max="2" width="43.625" customWidth="1"/>
    <col min="3" max="3" width="18.125" hidden="1" customWidth="1"/>
    <col min="4" max="4" width="18.125" customWidth="1"/>
  </cols>
  <sheetData>
    <row r="1" spans="1:4" ht="15" x14ac:dyDescent="0.25">
      <c r="A1" s="1" t="s">
        <v>0</v>
      </c>
      <c r="C1" s="2"/>
    </row>
    <row r="2" spans="1:4" ht="15" x14ac:dyDescent="0.25">
      <c r="B2" s="3" t="s">
        <v>1</v>
      </c>
    </row>
    <row r="4" spans="1:4" ht="15" x14ac:dyDescent="0.2">
      <c r="B4" s="4"/>
      <c r="C4" s="5" t="s">
        <v>2</v>
      </c>
      <c r="D4" s="5" t="s">
        <v>2</v>
      </c>
    </row>
    <row r="5" spans="1:4" ht="15" x14ac:dyDescent="0.25">
      <c r="B5" s="6" t="s">
        <v>3</v>
      </c>
      <c r="C5" s="7"/>
      <c r="D5" s="7"/>
    </row>
    <row r="6" spans="1:4" x14ac:dyDescent="0.2">
      <c r="B6" s="8" t="s">
        <v>4</v>
      </c>
      <c r="C6" s="7"/>
      <c r="D6" s="7"/>
    </row>
    <row r="7" spans="1:4" x14ac:dyDescent="0.2">
      <c r="B7" s="8" t="s">
        <v>5</v>
      </c>
      <c r="C7" s="9">
        <f>#REF!</f>
        <v>51.964500948185211</v>
      </c>
      <c r="D7" s="10">
        <v>40.061</v>
      </c>
    </row>
    <row r="8" spans="1:4" x14ac:dyDescent="0.2">
      <c r="B8" s="8"/>
      <c r="C8" s="7"/>
      <c r="D8" s="7"/>
    </row>
    <row r="9" spans="1:4" ht="15" x14ac:dyDescent="0.25">
      <c r="B9" s="6" t="s">
        <v>6</v>
      </c>
      <c r="C9" s="7"/>
      <c r="D9" s="7"/>
    </row>
    <row r="10" spans="1:4" x14ac:dyDescent="0.2">
      <c r="B10" s="8" t="s">
        <v>7</v>
      </c>
      <c r="C10" s="7"/>
      <c r="D10" s="7"/>
    </row>
    <row r="11" spans="1:4" x14ac:dyDescent="0.2">
      <c r="B11" s="8" t="s">
        <v>8</v>
      </c>
      <c r="C11" s="9">
        <f>#REF!</f>
        <v>4.7949000000000002</v>
      </c>
      <c r="D11" s="10">
        <v>38.159999999999997</v>
      </c>
    </row>
    <row r="12" spans="1:4" x14ac:dyDescent="0.2">
      <c r="B12" s="8"/>
      <c r="C12" s="7"/>
      <c r="D12" s="7"/>
    </row>
    <row r="13" spans="1:4" ht="15" x14ac:dyDescent="0.25">
      <c r="B13" s="6" t="s">
        <v>9</v>
      </c>
      <c r="C13" s="7"/>
      <c r="D13" s="7"/>
    </row>
    <row r="14" spans="1:4" ht="25.5" x14ac:dyDescent="0.2">
      <c r="B14" s="8" t="s">
        <v>10</v>
      </c>
      <c r="C14" s="9">
        <f>#REF!</f>
        <v>0</v>
      </c>
      <c r="D14" s="10">
        <v>0</v>
      </c>
    </row>
    <row r="15" spans="1:4" x14ac:dyDescent="0.2">
      <c r="B15" s="11" t="s">
        <v>11</v>
      </c>
      <c r="C15" s="7"/>
      <c r="D15" s="10">
        <v>0</v>
      </c>
    </row>
    <row r="16" spans="1:4" x14ac:dyDescent="0.2">
      <c r="B16" s="8" t="s">
        <v>12</v>
      </c>
      <c r="C16" s="7"/>
      <c r="D16" s="10">
        <v>0</v>
      </c>
    </row>
    <row r="17" spans="2:6" x14ac:dyDescent="0.2">
      <c r="B17" s="8"/>
      <c r="C17" s="7"/>
      <c r="D17" s="7"/>
    </row>
    <row r="18" spans="2:6" ht="15" x14ac:dyDescent="0.25">
      <c r="B18" s="6" t="s">
        <v>13</v>
      </c>
      <c r="C18" s="7"/>
      <c r="D18" s="7"/>
    </row>
    <row r="19" spans="2:6" x14ac:dyDescent="0.2">
      <c r="B19" s="8" t="s">
        <v>14</v>
      </c>
      <c r="C19" s="7"/>
      <c r="D19" s="10">
        <v>0</v>
      </c>
    </row>
    <row r="20" spans="2:6" x14ac:dyDescent="0.2">
      <c r="B20" s="8" t="s">
        <v>15</v>
      </c>
      <c r="C20" s="7"/>
      <c r="D20" s="10">
        <v>0</v>
      </c>
    </row>
    <row r="21" spans="2:6" x14ac:dyDescent="0.2">
      <c r="B21" s="8" t="s">
        <v>16</v>
      </c>
      <c r="C21" s="7"/>
      <c r="D21" s="7"/>
    </row>
    <row r="22" spans="2:6" x14ac:dyDescent="0.2">
      <c r="B22" s="8" t="s">
        <v>17</v>
      </c>
      <c r="C22" s="7"/>
      <c r="D22" s="7"/>
    </row>
    <row r="23" spans="2:6" x14ac:dyDescent="0.2">
      <c r="B23" s="8" t="s">
        <v>18</v>
      </c>
      <c r="C23" s="9">
        <f>#REF!</f>
        <v>0.72588603663835549</v>
      </c>
      <c r="D23" s="10">
        <v>1.194</v>
      </c>
      <c r="F23" s="12"/>
    </row>
    <row r="24" spans="2:6" x14ac:dyDescent="0.2">
      <c r="B24" s="8" t="s">
        <v>19</v>
      </c>
      <c r="C24" s="9">
        <f>SUM(#REF!)</f>
        <v>49.789637744577142</v>
      </c>
      <c r="D24" s="10">
        <v>43.633000000000003</v>
      </c>
      <c r="F24" s="12"/>
    </row>
    <row r="25" spans="2:6" x14ac:dyDescent="0.2">
      <c r="B25" s="8" t="s">
        <v>20</v>
      </c>
      <c r="C25" s="7"/>
      <c r="D25" s="7"/>
      <c r="F25" s="12"/>
    </row>
    <row r="26" spans="2:6" x14ac:dyDescent="0.2">
      <c r="B26" s="8" t="s">
        <v>21</v>
      </c>
      <c r="C26" s="9">
        <f>#REF!</f>
        <v>5.7144181229206596</v>
      </c>
      <c r="D26" s="10">
        <v>7.3719999999999999</v>
      </c>
      <c r="F26" s="12"/>
    </row>
    <row r="27" spans="2:6" x14ac:dyDescent="0.2">
      <c r="B27" s="8"/>
      <c r="C27" s="7"/>
      <c r="D27" s="7"/>
      <c r="F27" s="12"/>
    </row>
    <row r="28" spans="2:6" ht="15" x14ac:dyDescent="0.25">
      <c r="B28" s="6" t="s">
        <v>22</v>
      </c>
      <c r="C28" s="7"/>
      <c r="D28" s="7"/>
    </row>
    <row r="29" spans="2:6" x14ac:dyDescent="0.2">
      <c r="B29" s="8" t="s">
        <v>23</v>
      </c>
      <c r="C29" s="7"/>
      <c r="D29" s="10">
        <v>0</v>
      </c>
    </row>
    <row r="30" spans="2:6" x14ac:dyDescent="0.2">
      <c r="B30" s="8" t="s">
        <v>24</v>
      </c>
      <c r="C30" s="7"/>
      <c r="D30" s="10">
        <v>0</v>
      </c>
    </row>
    <row r="31" spans="2:6" ht="15" x14ac:dyDescent="0.25">
      <c r="B31" s="6" t="s">
        <v>25</v>
      </c>
      <c r="C31" s="9">
        <f>SUM(C6:C30)</f>
        <v>112.98934285232137</v>
      </c>
      <c r="D31" s="10">
        <f>D7+D11+D14+D15+D16+D19+D20+D23+D24+D26+D29+D30</f>
        <v>130.42000000000002</v>
      </c>
    </row>
    <row r="32" spans="2:6" x14ac:dyDescent="0.2">
      <c r="B32" s="8"/>
      <c r="C32" s="7"/>
      <c r="D32" s="7"/>
      <c r="F32" s="13"/>
    </row>
    <row r="33" spans="2:6" ht="15" x14ac:dyDescent="0.25">
      <c r="B33" s="6" t="s">
        <v>26</v>
      </c>
      <c r="C33" s="7"/>
      <c r="D33" s="7"/>
      <c r="F33" s="14"/>
    </row>
    <row r="34" spans="2:6" ht="38.25" x14ac:dyDescent="0.2">
      <c r="B34" s="8" t="s">
        <v>27</v>
      </c>
      <c r="C34" s="15">
        <f>(C14+C19+C20+C21+C22+C23+C24+C25+C26+C30)/C37</f>
        <v>7.6740329867940667E-4</v>
      </c>
      <c r="D34" s="16">
        <f>(D30+D26+D25+D24+D23+D20+D19+D14)/D37</f>
        <v>7.2412118858030696E-4</v>
      </c>
    </row>
    <row r="35" spans="2:6" ht="25.5" x14ac:dyDescent="0.2">
      <c r="B35" s="8" t="s">
        <v>28</v>
      </c>
      <c r="C35" s="15">
        <f>C31/C37</f>
        <v>1.5420324383104468E-3</v>
      </c>
      <c r="D35" s="16">
        <f>D31/D37</f>
        <v>1.8092278667147575E-3</v>
      </c>
      <c r="F35" s="17"/>
    </row>
    <row r="36" spans="2:6" x14ac:dyDescent="0.2">
      <c r="B36" s="8"/>
      <c r="C36" s="7"/>
      <c r="D36" s="7"/>
    </row>
    <row r="37" spans="2:6" ht="15" x14ac:dyDescent="0.25">
      <c r="B37" s="6" t="s">
        <v>29</v>
      </c>
      <c r="C37" s="9">
        <v>73273</v>
      </c>
      <c r="D37" s="10">
        <v>72086</v>
      </c>
    </row>
    <row r="40" spans="2:6" x14ac:dyDescent="0.2">
      <c r="B40" t="s">
        <v>30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7"/>
  <sheetViews>
    <sheetView rightToLeft="1" workbookViewId="0">
      <selection activeCell="D8" sqref="D8:D13"/>
    </sheetView>
  </sheetViews>
  <sheetFormatPr defaultRowHeight="14.25" x14ac:dyDescent="0.2"/>
  <cols>
    <col min="2" max="2" width="58.125" customWidth="1"/>
    <col min="3" max="3" width="10.875" hidden="1" customWidth="1"/>
    <col min="4" max="4" width="10.875" customWidth="1"/>
  </cols>
  <sheetData>
    <row r="1" spans="1:6" ht="15" x14ac:dyDescent="0.25">
      <c r="A1" s="1" t="s">
        <v>0</v>
      </c>
    </row>
    <row r="2" spans="1:6" ht="15" x14ac:dyDescent="0.25">
      <c r="B2" s="3" t="s">
        <v>31</v>
      </c>
    </row>
    <row r="3" spans="1:6" ht="15" x14ac:dyDescent="0.25">
      <c r="E3" s="3"/>
    </row>
    <row r="4" spans="1:6" ht="15" x14ac:dyDescent="0.2">
      <c r="B4" s="4"/>
      <c r="C4" s="5" t="s">
        <v>2</v>
      </c>
      <c r="D4" s="5" t="s">
        <v>2</v>
      </c>
    </row>
    <row r="5" spans="1:6" ht="15.75" x14ac:dyDescent="0.2">
      <c r="B5" s="18" t="s">
        <v>32</v>
      </c>
      <c r="C5" s="7"/>
      <c r="D5" s="7"/>
    </row>
    <row r="6" spans="1:6" x14ac:dyDescent="0.2">
      <c r="B6" s="4" t="s">
        <v>33</v>
      </c>
      <c r="C6" s="7"/>
      <c r="D6" s="7"/>
    </row>
    <row r="7" spans="1:6" x14ac:dyDescent="0.2">
      <c r="B7" s="4" t="s">
        <v>34</v>
      </c>
      <c r="C7" s="7"/>
      <c r="D7" s="7"/>
    </row>
    <row r="8" spans="1:6" x14ac:dyDescent="0.2">
      <c r="B8" s="19" t="s">
        <v>35</v>
      </c>
      <c r="C8" s="20">
        <v>43.314315857952082</v>
      </c>
      <c r="D8" s="21">
        <v>18.159874204906064</v>
      </c>
      <c r="F8" s="22"/>
    </row>
    <row r="9" spans="1:6" x14ac:dyDescent="0.2">
      <c r="B9" s="19" t="s">
        <v>36</v>
      </c>
      <c r="C9" s="20">
        <v>2.1757432891087873</v>
      </c>
      <c r="D9" s="21">
        <v>6.3639121844512676</v>
      </c>
    </row>
    <row r="10" spans="1:6" x14ac:dyDescent="0.2">
      <c r="B10" s="19" t="s">
        <v>37</v>
      </c>
      <c r="C10" s="20">
        <v>3.2704493926218601</v>
      </c>
      <c r="D10" s="21">
        <v>3.5588591117553134</v>
      </c>
    </row>
    <row r="11" spans="1:6" x14ac:dyDescent="0.2">
      <c r="B11" s="19" t="s">
        <v>38</v>
      </c>
      <c r="C11" s="20">
        <v>3.1207724085024844</v>
      </c>
      <c r="D11" s="21">
        <v>8.7318278997028695</v>
      </c>
    </row>
    <row r="12" spans="1:6" x14ac:dyDescent="0.2">
      <c r="B12" s="19" t="s">
        <v>39</v>
      </c>
      <c r="C12" s="20"/>
      <c r="D12" s="21">
        <v>1.7438057167044141</v>
      </c>
    </row>
    <row r="13" spans="1:6" x14ac:dyDescent="0.2">
      <c r="B13" s="19" t="s">
        <v>40</v>
      </c>
      <c r="C13" s="20"/>
      <c r="D13" s="21">
        <v>1.5030144991313659</v>
      </c>
    </row>
    <row r="14" spans="1:6" x14ac:dyDescent="0.2">
      <c r="B14" s="19" t="s">
        <v>41</v>
      </c>
      <c r="C14" s="20">
        <v>8.3220000000000002E-2</v>
      </c>
      <c r="D14" s="21">
        <v>0</v>
      </c>
    </row>
    <row r="15" spans="1:6" ht="15.75" x14ac:dyDescent="0.2">
      <c r="B15" s="18" t="s">
        <v>42</v>
      </c>
      <c r="C15" s="20">
        <f>SUM(C8:C14)</f>
        <v>51.964500948185211</v>
      </c>
      <c r="D15" s="21">
        <f>SUM(D8:D14)</f>
        <v>40.061293616651298</v>
      </c>
    </row>
    <row r="16" spans="1:6" x14ac:dyDescent="0.2">
      <c r="B16" s="4"/>
      <c r="C16" s="23"/>
      <c r="D16" s="23"/>
    </row>
    <row r="17" spans="2:4" ht="15.75" x14ac:dyDescent="0.2">
      <c r="B17" s="18" t="s">
        <v>43</v>
      </c>
      <c r="C17" s="23"/>
      <c r="D17" s="23"/>
    </row>
    <row r="18" spans="2:4" x14ac:dyDescent="0.2">
      <c r="B18" s="4" t="s">
        <v>33</v>
      </c>
      <c r="C18" s="23"/>
      <c r="D18" s="23"/>
    </row>
    <row r="19" spans="2:4" x14ac:dyDescent="0.2">
      <c r="B19" s="4" t="s">
        <v>34</v>
      </c>
      <c r="C19" s="23"/>
      <c r="D19" s="23"/>
    </row>
    <row r="20" spans="2:4" x14ac:dyDescent="0.2">
      <c r="B20" s="19" t="s">
        <v>35</v>
      </c>
      <c r="C20" s="20">
        <v>4.7900600000000004</v>
      </c>
      <c r="D20" s="21">
        <v>38.159999999999997</v>
      </c>
    </row>
    <row r="21" spans="2:4" x14ac:dyDescent="0.2">
      <c r="B21" s="19" t="s">
        <v>41</v>
      </c>
      <c r="C21" s="20">
        <v>4.8399999999999997E-3</v>
      </c>
      <c r="D21" s="21">
        <v>0</v>
      </c>
    </row>
    <row r="22" spans="2:4" ht="15.75" x14ac:dyDescent="0.2">
      <c r="B22" s="18" t="s">
        <v>44</v>
      </c>
      <c r="C22" s="20">
        <f>SUM(C20:C21)</f>
        <v>4.7949000000000002</v>
      </c>
      <c r="D22" s="21">
        <f>SUM(D20:D21)</f>
        <v>38.159999999999997</v>
      </c>
    </row>
    <row r="23" spans="2:4" x14ac:dyDescent="0.2">
      <c r="B23" s="4"/>
      <c r="C23" s="23"/>
      <c r="D23" s="23"/>
    </row>
    <row r="24" spans="2:4" ht="15.75" x14ac:dyDescent="0.2">
      <c r="B24" s="18" t="s">
        <v>45</v>
      </c>
      <c r="C24" s="23"/>
      <c r="D24" s="23"/>
    </row>
    <row r="25" spans="2:4" x14ac:dyDescent="0.2">
      <c r="B25" s="19"/>
      <c r="C25" s="23"/>
      <c r="D25" s="23"/>
    </row>
    <row r="26" spans="2:4" ht="15.75" x14ac:dyDescent="0.2">
      <c r="B26" s="18" t="s">
        <v>46</v>
      </c>
      <c r="C26" s="23"/>
      <c r="D26" s="23"/>
    </row>
    <row r="27" spans="2:4" ht="15.75" x14ac:dyDescent="0.2">
      <c r="B27" s="18"/>
      <c r="C27" s="23"/>
      <c r="D27" s="23"/>
    </row>
    <row r="28" spans="2:4" ht="15.75" x14ac:dyDescent="0.2">
      <c r="B28" s="18" t="s">
        <v>47</v>
      </c>
      <c r="C28" s="23"/>
      <c r="D28" s="23"/>
    </row>
    <row r="29" spans="2:4" ht="15.75" x14ac:dyDescent="0.2">
      <c r="B29" s="18" t="s">
        <v>48</v>
      </c>
      <c r="C29" s="23"/>
      <c r="D29" s="23"/>
    </row>
    <row r="30" spans="2:4" ht="15.75" x14ac:dyDescent="0.2">
      <c r="B30" s="18"/>
      <c r="C30" s="23"/>
      <c r="D30" s="23"/>
    </row>
    <row r="31" spans="2:4" ht="15.75" x14ac:dyDescent="0.2">
      <c r="B31" s="18" t="s">
        <v>49</v>
      </c>
      <c r="C31" s="23"/>
      <c r="D31" s="23"/>
    </row>
    <row r="32" spans="2:4" ht="15.75" x14ac:dyDescent="0.2">
      <c r="B32" s="18" t="s">
        <v>50</v>
      </c>
      <c r="C32" s="23"/>
      <c r="D32" s="23"/>
    </row>
    <row r="33" spans="2:4" ht="15.75" x14ac:dyDescent="0.2">
      <c r="B33" s="18"/>
      <c r="C33" s="23"/>
      <c r="D33" s="23"/>
    </row>
    <row r="34" spans="2:4" ht="15.75" x14ac:dyDescent="0.2">
      <c r="B34" s="18" t="s">
        <v>51</v>
      </c>
      <c r="C34" s="23"/>
      <c r="D34" s="23"/>
    </row>
    <row r="35" spans="2:4" ht="15.75" x14ac:dyDescent="0.2">
      <c r="B35" s="18" t="s">
        <v>52</v>
      </c>
      <c r="C35" s="23"/>
      <c r="D35" s="23"/>
    </row>
    <row r="36" spans="2:4" ht="15.75" x14ac:dyDescent="0.2">
      <c r="B36" s="18" t="s">
        <v>53</v>
      </c>
      <c r="C36" s="20">
        <f>C26+C22+C15</f>
        <v>56.75940094818521</v>
      </c>
      <c r="D36" s="21">
        <f>D15+D22</f>
        <v>78.221293616651295</v>
      </c>
    </row>
    <row r="37" spans="2:4" ht="15.75" x14ac:dyDescent="0.2">
      <c r="B37" s="18" t="s">
        <v>54</v>
      </c>
      <c r="C37" s="9">
        <v>73273</v>
      </c>
      <c r="D37" s="10">
        <v>72086</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43"/>
  <sheetViews>
    <sheetView rightToLeft="1" workbookViewId="0">
      <selection activeCell="D34" sqref="D34"/>
    </sheetView>
  </sheetViews>
  <sheetFormatPr defaultRowHeight="14.25" x14ac:dyDescent="0.2"/>
  <cols>
    <col min="2" max="2" width="38.5" customWidth="1"/>
    <col min="3" max="3" width="10.875" hidden="1" customWidth="1"/>
    <col min="4" max="4" width="10.75" customWidth="1"/>
    <col min="6" max="6" width="9.75" customWidth="1"/>
    <col min="7" max="7" width="16.5" bestFit="1" customWidth="1"/>
    <col min="8" max="8" width="10.375" customWidth="1"/>
  </cols>
  <sheetData>
    <row r="1" spans="1:4" ht="15" x14ac:dyDescent="0.25">
      <c r="A1" s="1" t="s">
        <v>0</v>
      </c>
      <c r="C1" s="3"/>
    </row>
    <row r="2" spans="1:4" ht="15" x14ac:dyDescent="0.25">
      <c r="B2" s="3" t="s">
        <v>55</v>
      </c>
      <c r="C2" s="3"/>
    </row>
    <row r="4" spans="1:4" ht="15" x14ac:dyDescent="0.2">
      <c r="B4" s="4"/>
      <c r="C4" s="5" t="s">
        <v>2</v>
      </c>
      <c r="D4" s="5" t="s">
        <v>2</v>
      </c>
    </row>
    <row r="5" spans="1:4" ht="15.75" x14ac:dyDescent="0.2">
      <c r="B5" s="18" t="s">
        <v>56</v>
      </c>
      <c r="C5" s="7"/>
      <c r="D5" s="7"/>
    </row>
    <row r="6" spans="1:4" ht="15.75" x14ac:dyDescent="0.2">
      <c r="B6" s="18" t="s">
        <v>57</v>
      </c>
      <c r="C6" s="7"/>
      <c r="D6" s="7"/>
    </row>
    <row r="7" spans="1:4" ht="15.75" x14ac:dyDescent="0.2">
      <c r="B7" s="18"/>
      <c r="C7" s="7"/>
      <c r="D7" s="7"/>
    </row>
    <row r="8" spans="1:4" ht="15.75" x14ac:dyDescent="0.2">
      <c r="B8" s="18" t="s">
        <v>58</v>
      </c>
      <c r="C8" s="7"/>
      <c r="D8" s="7"/>
    </row>
    <row r="9" spans="1:4" ht="15.75" x14ac:dyDescent="0.2">
      <c r="B9" s="18" t="s">
        <v>59</v>
      </c>
      <c r="C9" s="7"/>
      <c r="D9" s="7"/>
    </row>
    <row r="10" spans="1:4" ht="15.75" x14ac:dyDescent="0.2">
      <c r="B10" s="18"/>
      <c r="C10" s="7"/>
      <c r="D10" s="7"/>
    </row>
    <row r="11" spans="1:4" ht="15.75" x14ac:dyDescent="0.2">
      <c r="B11" s="18" t="s">
        <v>60</v>
      </c>
      <c r="C11" s="7"/>
      <c r="D11" s="7"/>
    </row>
    <row r="12" spans="1:4" ht="15.75" x14ac:dyDescent="0.2">
      <c r="B12" s="18" t="s">
        <v>61</v>
      </c>
      <c r="C12" s="7"/>
      <c r="D12" s="7"/>
    </row>
    <row r="13" spans="1:4" ht="15.75" x14ac:dyDescent="0.2">
      <c r="B13" s="18"/>
      <c r="C13" s="7"/>
      <c r="D13" s="7"/>
    </row>
    <row r="14" spans="1:4" ht="15.75" x14ac:dyDescent="0.2">
      <c r="B14" s="18" t="s">
        <v>62</v>
      </c>
      <c r="C14" s="7"/>
      <c r="D14" s="7"/>
    </row>
    <row r="15" spans="1:4" ht="15.75" x14ac:dyDescent="0.2">
      <c r="B15" s="18" t="s">
        <v>63</v>
      </c>
      <c r="C15" s="7"/>
      <c r="D15" s="7"/>
    </row>
    <row r="16" spans="1:4" ht="15.75" x14ac:dyDescent="0.2">
      <c r="B16" s="18" t="s">
        <v>64</v>
      </c>
      <c r="C16" s="7"/>
      <c r="D16" s="7"/>
    </row>
    <row r="17" spans="2:8" x14ac:dyDescent="0.2">
      <c r="B17" s="19" t="s">
        <v>65</v>
      </c>
      <c r="C17" s="20">
        <v>5.7144181229206596</v>
      </c>
      <c r="D17" s="21">
        <v>7.3719999999999999</v>
      </c>
    </row>
    <row r="18" spans="2:8" ht="15.75" x14ac:dyDescent="0.2">
      <c r="B18" s="18" t="s">
        <v>66</v>
      </c>
      <c r="C18" s="20">
        <f>SUM(C17)</f>
        <v>5.7144181229206596</v>
      </c>
      <c r="D18" s="21">
        <f>SUM(D17)</f>
        <v>7.3719999999999999</v>
      </c>
    </row>
    <row r="19" spans="2:8" ht="15.75" x14ac:dyDescent="0.2">
      <c r="B19" s="18"/>
      <c r="C19" s="20"/>
      <c r="D19" s="21"/>
    </row>
    <row r="20" spans="2:8" ht="15.75" x14ac:dyDescent="0.2">
      <c r="B20" s="18" t="s">
        <v>67</v>
      </c>
      <c r="C20" s="7"/>
      <c r="D20" s="7"/>
    </row>
    <row r="21" spans="2:8" ht="15.75" x14ac:dyDescent="0.2">
      <c r="B21" s="18" t="s">
        <v>68</v>
      </c>
      <c r="C21" s="7"/>
      <c r="D21" s="7"/>
    </row>
    <row r="22" spans="2:8" x14ac:dyDescent="0.2">
      <c r="B22" s="19" t="s">
        <v>69</v>
      </c>
      <c r="C22" s="20">
        <v>0.72588603663835549</v>
      </c>
      <c r="D22" s="20">
        <f>254.334324262295/1000</f>
        <v>0.25433432426229502</v>
      </c>
    </row>
    <row r="23" spans="2:8" x14ac:dyDescent="0.2">
      <c r="B23" s="19" t="s">
        <v>70</v>
      </c>
      <c r="C23" s="20"/>
      <c r="D23" s="20">
        <f>634.023553005465/1000</f>
        <v>0.63402355300546498</v>
      </c>
    </row>
    <row r="24" spans="2:8" x14ac:dyDescent="0.2">
      <c r="B24" s="19" t="s">
        <v>71</v>
      </c>
      <c r="C24" s="20"/>
      <c r="D24" s="20">
        <f>220.051133825137/1000</f>
        <v>0.220051133825137</v>
      </c>
    </row>
    <row r="25" spans="2:8" ht="15.75" x14ac:dyDescent="0.2">
      <c r="B25" s="18" t="s">
        <v>72</v>
      </c>
      <c r="C25" s="7"/>
      <c r="D25" s="7"/>
    </row>
    <row r="26" spans="2:8" x14ac:dyDescent="0.2">
      <c r="B26" s="19" t="s">
        <v>73</v>
      </c>
      <c r="C26" s="20">
        <v>25.799833025317245</v>
      </c>
      <c r="D26" s="21">
        <v>16.196000000000002</v>
      </c>
    </row>
    <row r="27" spans="2:8" x14ac:dyDescent="0.2">
      <c r="B27" s="19" t="s">
        <v>74</v>
      </c>
      <c r="C27" s="20">
        <v>13.191391534050021</v>
      </c>
      <c r="D27" s="21">
        <v>12.808</v>
      </c>
      <c r="H27" s="24"/>
    </row>
    <row r="28" spans="2:8" x14ac:dyDescent="0.2">
      <c r="B28" s="19" t="s">
        <v>75</v>
      </c>
      <c r="C28" s="20"/>
      <c r="D28" s="21">
        <v>3.1890000000000001</v>
      </c>
      <c r="H28" s="24"/>
    </row>
    <row r="29" spans="2:8" x14ac:dyDescent="0.2">
      <c r="B29" s="19" t="s">
        <v>76</v>
      </c>
      <c r="C29" s="20"/>
      <c r="D29" s="21">
        <v>4.07</v>
      </c>
      <c r="H29" s="24"/>
    </row>
    <row r="30" spans="2:8" x14ac:dyDescent="0.2">
      <c r="B30" s="19" t="s">
        <v>77</v>
      </c>
      <c r="C30" s="20"/>
      <c r="D30" s="21">
        <v>3.7679999999999998</v>
      </c>
      <c r="H30" s="24"/>
    </row>
    <row r="31" spans="2:8" x14ac:dyDescent="0.2">
      <c r="B31" s="19" t="s">
        <v>41</v>
      </c>
      <c r="C31" s="20">
        <v>1.0603439912785033</v>
      </c>
      <c r="D31" s="21">
        <v>3.6</v>
      </c>
      <c r="H31" s="25"/>
    </row>
    <row r="32" spans="2:8" ht="15.75" x14ac:dyDescent="0.2">
      <c r="B32" s="18" t="s">
        <v>78</v>
      </c>
      <c r="C32" s="20">
        <f>SUM(C22:C31)</f>
        <v>40.777454587284119</v>
      </c>
      <c r="D32" s="21">
        <f>SUM(D22:D31)</f>
        <v>44.739409011092903</v>
      </c>
      <c r="F32" s="26"/>
      <c r="G32" s="27"/>
    </row>
    <row r="33" spans="2:6" ht="15.75" x14ac:dyDescent="0.2">
      <c r="B33" s="18"/>
      <c r="C33" s="7"/>
      <c r="D33" s="7"/>
    </row>
    <row r="34" spans="2:6" ht="15.75" x14ac:dyDescent="0.2">
      <c r="B34" s="18" t="s">
        <v>79</v>
      </c>
      <c r="C34" s="20">
        <f>C32+C18</f>
        <v>46.491872710204781</v>
      </c>
      <c r="D34" s="21">
        <f>D18+D32</f>
        <v>52.111409011092903</v>
      </c>
    </row>
    <row r="35" spans="2:6" ht="15.75" x14ac:dyDescent="0.2">
      <c r="B35" s="18" t="s">
        <v>54</v>
      </c>
      <c r="C35" s="9">
        <v>73273</v>
      </c>
      <c r="D35" s="10">
        <v>72086</v>
      </c>
    </row>
    <row r="37" spans="2:6" x14ac:dyDescent="0.2">
      <c r="F37" s="22"/>
    </row>
    <row r="38" spans="2:6" x14ac:dyDescent="0.2">
      <c r="F38" s="22"/>
    </row>
    <row r="39" spans="2:6" x14ac:dyDescent="0.2">
      <c r="F39" s="22"/>
    </row>
    <row r="43" spans="2:6" x14ac:dyDescent="0.2">
      <c r="C43" s="13"/>
      <c r="D43" s="13"/>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3</vt:i4>
      </vt:variant>
    </vt:vector>
  </HeadingPairs>
  <TitlesOfParts>
    <vt:vector size="3" baseType="lpstr">
      <vt:lpstr>חקלאים מטרות 31.12.16 נספח 1</vt:lpstr>
      <vt:lpstr>חקלאים מטרות 31.12.16 נספח 2</vt:lpstr>
      <vt:lpstr>חקלאים מטרות 31.12.16 נספח 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ishlefer</dc:creator>
  <cp:lastModifiedBy>שרה פריאנטה</cp:lastModifiedBy>
  <dcterms:created xsi:type="dcterms:W3CDTF">2017-02-22T07:31:13Z</dcterms:created>
  <dcterms:modified xsi:type="dcterms:W3CDTF">2017-04-30T08:53:53Z</dcterms:modified>
</cp:coreProperties>
</file>